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/Users/aschan/Desktop/"/>
    </mc:Choice>
  </mc:AlternateContent>
  <xr:revisionPtr revIDLastSave="19" documentId="13_ncr:1_{0B32BD16-9A6F-1B42-AC70-FDF6F5FB3765}" xr6:coauthVersionLast="47" xr6:coauthVersionMax="47" xr10:uidLastSave="{83FD7FE0-B971-4FEC-8877-13613414D0CF}"/>
  <bookViews>
    <workbookView xWindow="26280" yWindow="2920" windowWidth="35140" windowHeight="18920" xr2:uid="{EE3E0087-720A-214C-9FB4-8E9BBAE5D541}"/>
  </bookViews>
  <sheets>
    <sheet name="proposed changes" sheetId="1" r:id="rId1"/>
    <sheet name="proposed budget 25-26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2" l="1"/>
  <c r="D31" i="2"/>
  <c r="D32" i="1"/>
  <c r="C81" i="2"/>
  <c r="D78" i="2"/>
  <c r="C78" i="2"/>
  <c r="D58" i="2"/>
  <c r="C58" i="2"/>
  <c r="D41" i="2"/>
  <c r="C41" i="2"/>
  <c r="C36" i="2"/>
  <c r="B36" i="2"/>
  <c r="B81" i="2" s="1"/>
  <c r="D24" i="2"/>
  <c r="B24" i="2"/>
  <c r="D15" i="2"/>
  <c r="C15" i="2"/>
  <c r="D81" i="2" l="1"/>
</calcChain>
</file>

<file path=xl/sharedStrings.xml><?xml version="1.0" encoding="utf-8"?>
<sst xmlns="http://schemas.openxmlformats.org/spreadsheetml/2006/main" count="451" uniqueCount="131">
  <si>
    <t>2025-26  BUDGET</t>
  </si>
  <si>
    <t>COMMENTS</t>
  </si>
  <si>
    <t>DESCRIPTION </t>
  </si>
  <si>
    <t>A - PTSA Administrative</t>
  </si>
  <si>
    <t>Budgeted Income</t>
  </si>
  <si>
    <t>Budgeted Expenses</t>
  </si>
  <si>
    <t>Budget Net</t>
  </si>
  <si>
    <t>Income as of 3/19/2025</t>
  </si>
  <si>
    <t>Expenses as of 3/19/25</t>
  </si>
  <si>
    <t>YTD as of 3/19/25</t>
  </si>
  <si>
    <t>Net Budget </t>
  </si>
  <si>
    <t>More/-Less</t>
  </si>
  <si>
    <t>A1 - Bank Service Charges</t>
  </si>
  <si>
    <t>-</t>
  </si>
  <si>
    <t> Banking fees. Examples: checks, NSF fees, transaction fees </t>
  </si>
  <si>
    <t>A2 - Paypal Fee</t>
  </si>
  <si>
    <t> Fees associated with official PTSA PayPal account. User fees to be paid by user. </t>
  </si>
  <si>
    <t>A3 - Office Supplies</t>
  </si>
  <si>
    <t>Reduce to $150</t>
  </si>
  <si>
    <t> Expenses for office supplies. Examples: ink, envelopes, labels, paper, stamps, mailings </t>
  </si>
  <si>
    <t>A4 - Insurance</t>
  </si>
  <si>
    <t> Expense for full insurance policy typically insured through AIM </t>
  </si>
  <si>
    <t>A5 - Business Costs</t>
  </si>
  <si>
    <t> Expenses associated with business status such as license and tax fees </t>
  </si>
  <si>
    <t>A6 - Software</t>
  </si>
  <si>
    <t>MM is increasing  to $299 plus tax next year. Increase budget to $350</t>
  </si>
  <si>
    <t> Expenses associated with software for bookkeeping, grant software, etc. </t>
  </si>
  <si>
    <t>A7 - Convention</t>
  </si>
  <si>
    <t> Expenses for two board members to attend annual convention </t>
  </si>
  <si>
    <t>A8 - Legislative Assembly</t>
  </si>
  <si>
    <t> Expenses for three board members to attend legislative assembly </t>
  </si>
  <si>
    <t>A9 - LWPTSA Scholarship Basket Auction </t>
  </si>
  <si>
    <t> Expenses for providing annual council meeting refreshments </t>
  </si>
  <si>
    <t>A10 - Scholarship Assessment- LWPTSA</t>
  </si>
  <si>
    <t> Annual donation to LWPTSA senior scholarship program </t>
  </si>
  <si>
    <t>A11- Founder's Day Luncheon </t>
  </si>
  <si>
    <t>Price increased to $55 per person. Increase budget to $220? Or should we have a buffer</t>
  </si>
  <si>
    <t> Expenses for up to 4 members to annual fundraising luncheon </t>
  </si>
  <si>
    <t>A12 - Levy Fund</t>
  </si>
  <si>
    <t> Donation to LWPTSA for advocacy assistance </t>
  </si>
  <si>
    <t>A13 -PTSA Council Meeting - Refreshment Donation </t>
  </si>
  <si>
    <t>A - PTSA Administrative Totals</t>
  </si>
  <si>
    <t>B - Fundraising/Donations</t>
  </si>
  <si>
    <t>B1 - Pass the Hat</t>
  </si>
  <si>
    <t>Annual family donation fundraiser that is the main contributor to the budget</t>
  </si>
  <si>
    <t>B2 - Matching Contributions </t>
  </si>
  <si>
    <t>Corporate employee matching programs for funds donated and volunteer hours</t>
  </si>
  <si>
    <t>B3 - Partner Fundraising</t>
  </si>
  <si>
    <t>Funds raised through local and national vendors (Bing Rewards, Fred Meyer)</t>
  </si>
  <si>
    <t>B4 - Other Donations</t>
  </si>
  <si>
    <t>Reduce to $50</t>
  </si>
  <si>
    <t>Funds raised through other donations such as grants, restaurant nights, etc.</t>
  </si>
  <si>
    <t>B5 - Other Income</t>
  </si>
  <si>
    <t>Reduce to $0</t>
  </si>
  <si>
    <t>Income that falls outside of all other donation categories</t>
  </si>
  <si>
    <t>B6 - Interest Income</t>
  </si>
  <si>
    <t>Interest earned from BOA savings account</t>
  </si>
  <si>
    <t>B - Fundraising/Donations Totals</t>
  </si>
  <si>
    <t>C - Restricted Donation</t>
  </si>
  <si>
    <t>C1 - Emergency Prep</t>
  </si>
  <si>
    <t> Funds raised specifically for the TMS Emergency Prep program (Default   $10) </t>
  </si>
  <si>
    <t>C2 - Emergency Prep Carryover </t>
  </si>
  <si>
    <t> Unused portion of previous year's donations </t>
  </si>
  <si>
    <t>C3 - Staff Appreciation Donation </t>
  </si>
  <si>
    <t> Funds raised specifically for the TMS Staff Appreciation program (Default $25) </t>
  </si>
  <si>
    <t>C4 - Staff Appreciation Carryover</t>
  </si>
  <si>
    <t>C5 - Unrestricted Donation Held for Science Olympiads</t>
  </si>
  <si>
    <t>We will  hold this $ and pass it on to Science Olympiad if they are reinstated as an ASB club or Booster club by the end of 2025/26 school year. At the end of the  2025/26 school year, if SO is not an ASB or Booster club, the funds will revert to PTSA funds</t>
  </si>
  <si>
    <t>C - Restricted Donation Totals</t>
  </si>
  <si>
    <t>D - Membership</t>
  </si>
  <si>
    <t>D1 - Membership Dues</t>
  </si>
  <si>
    <t> Income through membership dues </t>
  </si>
  <si>
    <t>D2 - Council/State/National Dues</t>
  </si>
  <si>
    <t>Membership increasing next year $1.00. We currently have 293 members.  Increase $300 as expense for next year?</t>
  </si>
  <si>
    <t> Expenses incurred through affiliation dues </t>
  </si>
  <si>
    <t>D - Membership Totals</t>
  </si>
  <si>
    <t>E - Communication</t>
  </si>
  <si>
    <t>E1 - Communication </t>
  </si>
  <si>
    <t> Expenses associated with website and domain </t>
  </si>
  <si>
    <t>E2 - Printing</t>
  </si>
  <si>
    <t> Expenses associated with printing materials for all general PTSA programs  </t>
  </si>
  <si>
    <t>E - Communication Totals</t>
  </si>
  <si>
    <t>F - Staff Grants</t>
  </si>
  <si>
    <t>F1 - Staff Grants</t>
  </si>
  <si>
    <t> Funds granted to district to fulfill TMS staff requests, requires board approval </t>
  </si>
  <si>
    <t>F - Staff Grants Totals</t>
  </si>
  <si>
    <t>G - Student Programs</t>
  </si>
  <si>
    <t>G1 - Student/Clubs Programs Run by PTSA</t>
  </si>
  <si>
    <t> Student programs paid for by the family. Example: Math is Cool </t>
  </si>
  <si>
    <t>G2 - Programs - Student Enrichment</t>
  </si>
  <si>
    <t> Funds to support annual programs that PTSA provides to students including Reflections ($250) </t>
  </si>
  <si>
    <t>G3 - Art Reflections </t>
  </si>
  <si>
    <t>Supplies, certificates and other items to support Art Reflections Program</t>
  </si>
  <si>
    <t>G4 - 8th Grade Legacy Project/Celebration </t>
  </si>
  <si>
    <t> Funds to support an outgoing 8th grade legacy donation and gifts for 8th graders </t>
  </si>
  <si>
    <t>G5 - Spelling Bee</t>
  </si>
  <si>
    <t>Reduce to $0 No plans to run program next year yet? If decided we will run program could do a budget adjustment</t>
  </si>
  <si>
    <t>G - Student Programs Totals</t>
  </si>
  <si>
    <t>H - Community Engagement</t>
  </si>
  <si>
    <t>H1 - Community Events</t>
  </si>
  <si>
    <t> Funds for programs and events to connect community  </t>
  </si>
  <si>
    <t>H2 - Martin Luther King Jr. Service Day</t>
  </si>
  <si>
    <t>Annual service day event</t>
  </si>
  <si>
    <t>H - Community Engagement Totals</t>
  </si>
  <si>
    <t>I - Volunteers &amp; Services</t>
  </si>
  <si>
    <t>I1 - Volunteer Recognition/Awards</t>
  </si>
  <si>
    <t> Expenses for volunteer recognition including trophies, refreshments, gifts, etc. </t>
  </si>
  <si>
    <t>I2 - Hospitality</t>
  </si>
  <si>
    <t> Funds for refreshment needs for PTSA, staff, or ASB events and welcome gifts as requested </t>
  </si>
  <si>
    <t>I3 - Food Handlers Permit</t>
  </si>
  <si>
    <t>I - Volunteers &amp; Services Totals</t>
  </si>
  <si>
    <t>J - Advocacy</t>
  </si>
  <si>
    <t>J1 - Sustainability</t>
  </si>
  <si>
    <t> Funds for sustainability and school beautification programs </t>
  </si>
  <si>
    <t>J2 - Student Scholarships</t>
  </si>
  <si>
    <t xml:space="preserve">Split to 2 lines: $500 student scholarships $800 counseling incentives/rewards </t>
  </si>
  <si>
    <t> Funds to assist families in need-scholarships for clubs, sport fees, field trips, spirit wear </t>
  </si>
  <si>
    <t>J3 - TMS Help Fund</t>
  </si>
  <si>
    <t> Funds for InvestEd </t>
  </si>
  <si>
    <t>J4 - Financial Equity Program</t>
  </si>
  <si>
    <t>Donation to the district financial equity program to help other PTSAs in need</t>
  </si>
  <si>
    <t>J5- Health Room Supplies</t>
  </si>
  <si>
    <t>Sanitary pads, snacks and other health room needs</t>
  </si>
  <si>
    <t>J - Advocacy Totals</t>
  </si>
  <si>
    <t>Grand Totals</t>
  </si>
  <si>
    <t>Income </t>
  </si>
  <si>
    <t>Projected bank balance if on budget</t>
  </si>
  <si>
    <t>Expenses </t>
  </si>
  <si>
    <t xml:space="preserve">J6 - Counseling Incentives/Rewards </t>
  </si>
  <si>
    <t>Budget Income</t>
  </si>
  <si>
    <t>Budget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</si>
</sst>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_([$$-409]* #,##0.00_);_([$$-409]* \(#,##0.00\);_([$$-409]* &quot;-&quot;??_);_(@_)"/>
  </numFmts>
  <fonts count="8">
    <font>
      <sz val="12"/>
      <color theme="1"/>
      <name val="Aptos Narrow"/>
      <family val="2"/>
      <scheme val="minor"/>
    </font>
    <font>
      <sz val="12"/>
      <color theme="1"/>
      <name val="Times"/>
    </font>
    <font>
      <sz val="12"/>
      <color rgb="FFFB0007"/>
      <name val="Times"/>
    </font>
    <font>
      <u/>
      <sz val="12"/>
      <color theme="10"/>
      <name val="Aptos Narrow"/>
      <family val="2"/>
      <scheme val="minor"/>
    </font>
    <font>
      <b/>
      <sz val="12"/>
      <color theme="1"/>
      <name val="Times"/>
    </font>
    <font>
      <sz val="12"/>
      <color theme="4" tint="0.59999389629810485"/>
      <name val="Times"/>
    </font>
    <font>
      <sz val="12"/>
      <color theme="4" tint="0.59999389629810485"/>
      <name val="Aptos Narrow"/>
      <family val="2"/>
      <scheme val="minor"/>
    </font>
    <font>
      <sz val="12"/>
      <color rgb="FFFF0000"/>
      <name val="Times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4" fillId="0" borderId="1" xfId="0" applyFont="1" applyBorder="1"/>
    <xf numFmtId="0" fontId="3" fillId="0" borderId="1" xfId="1" applyBorder="1"/>
    <xf numFmtId="8" fontId="2" fillId="0" borderId="1" xfId="0" applyNumberFormat="1" applyFont="1" applyBorder="1"/>
    <xf numFmtId="8" fontId="1" fillId="0" borderId="1" xfId="0" applyNumberFormat="1" applyFont="1" applyBorder="1"/>
    <xf numFmtId="0" fontId="3" fillId="2" borderId="1" xfId="1" applyFill="1" applyBorder="1"/>
    <xf numFmtId="0" fontId="1" fillId="2" borderId="1" xfId="0" applyFont="1" applyFill="1" applyBorder="1"/>
    <xf numFmtId="8" fontId="2" fillId="2" borderId="1" xfId="0" applyNumberFormat="1" applyFont="1" applyFill="1" applyBorder="1"/>
    <xf numFmtId="8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8" fontId="3" fillId="0" borderId="1" xfId="1" applyNumberFormat="1" applyBorder="1"/>
    <xf numFmtId="0" fontId="5" fillId="0" borderId="0" xfId="0" applyFont="1"/>
    <xf numFmtId="0" fontId="6" fillId="0" borderId="0" xfId="0" applyFont="1"/>
    <xf numFmtId="8" fontId="0" fillId="0" borderId="0" xfId="0" applyNumberFormat="1"/>
    <xf numFmtId="0" fontId="3" fillId="3" borderId="1" xfId="1" applyFill="1" applyBorder="1"/>
    <xf numFmtId="164" fontId="7" fillId="0" borderId="1" xfId="0" applyNumberFormat="1" applyFont="1" applyBorder="1"/>
    <xf numFmtId="0" fontId="3" fillId="3" borderId="1" xfId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/>
    <xf numFmtId="0" fontId="1" fillId="0" borderId="1" xfId="0" applyFont="1" applyBorder="1" applyAlignment="1"/>
    <xf numFmtId="164" fontId="7" fillId="0" borderId="1" xfId="0" applyNumberFormat="1" applyFont="1" applyBorder="1" applyAlignment="1"/>
    <xf numFmtId="164" fontId="1" fillId="0" borderId="1" xfId="0" applyNumberFormat="1" applyFont="1" applyBorder="1" applyAlignment="1"/>
    <xf numFmtId="8" fontId="1" fillId="0" borderId="1" xfId="0" applyNumberFormat="1" applyFont="1" applyBorder="1" applyAlignment="1"/>
    <xf numFmtId="0" fontId="1" fillId="0" borderId="0" xfId="0" applyFont="1" applyAlignment="1"/>
    <xf numFmtId="0" fontId="0" fillId="0" borderId="1" xfId="0" applyBorder="1" applyAlignment="1"/>
    <xf numFmtId="6" fontId="1" fillId="0" borderId="1" xfId="0" applyNumberFormat="1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.moneyminder.com/fy/53425/reports/transactions_by_category_report?filters=%7B%22byCategory%22%3A%5B2545924%5D%7D" TargetMode="External"/><Relationship Id="rId18" Type="http://schemas.openxmlformats.org/officeDocument/2006/relationships/hyperlink" Target="https://app.moneyminder.com/fy/53425/reports/transactions_by_category_report?filters=%7B%22byCategory%22%3A%5B2545929%5D%7D" TargetMode="External"/><Relationship Id="rId26" Type="http://schemas.openxmlformats.org/officeDocument/2006/relationships/hyperlink" Target="https://app.moneyminder.com/fy/53425/reports/transactions_by_category_report?filters=%7B%22byCategory%22%3A%5B2545939%5D%7D" TargetMode="External"/><Relationship Id="rId39" Type="http://schemas.openxmlformats.org/officeDocument/2006/relationships/hyperlink" Target="https://app.moneyminder.com/fy/53425/reports/transactions_by_category_report?filters=%7B%22byCategory%22%3A%5B2545956%5D%7D" TargetMode="External"/><Relationship Id="rId21" Type="http://schemas.openxmlformats.org/officeDocument/2006/relationships/hyperlink" Target="https://app.moneyminder.com/fy/53425/reports/transactions_by_category_report?filters=%7B%22byCategory%22%3A%5B2545933%5D%7D" TargetMode="External"/><Relationship Id="rId34" Type="http://schemas.openxmlformats.org/officeDocument/2006/relationships/hyperlink" Target="https://app.moneyminder.com/fy/53425/reports/transactions_by_category_report?filters=%7B%22byCategory%22%3A%5B2711530%5D%7D" TargetMode="External"/><Relationship Id="rId42" Type="http://schemas.openxmlformats.org/officeDocument/2006/relationships/hyperlink" Target="https://app.moneyminder.com/fy/53425/reports/transactions_by_category_report?filters=%7B%22byCategory%22%3A%5B2582230%5D%7D" TargetMode="External"/><Relationship Id="rId47" Type="http://schemas.openxmlformats.org/officeDocument/2006/relationships/hyperlink" Target="https://app.moneyminder.com/fy/53425/reports/income_expense_report" TargetMode="External"/><Relationship Id="rId7" Type="http://schemas.openxmlformats.org/officeDocument/2006/relationships/hyperlink" Target="https://app.moneyminder.com/fy/53425/reports/transactions_by_category_report?filters=%7B%22byCategory%22%3A%5B2545918%5D%7D" TargetMode="External"/><Relationship Id="rId2" Type="http://schemas.openxmlformats.org/officeDocument/2006/relationships/hyperlink" Target="https://app.moneyminder.com/fy/53425/reports/transactions_by_category_report?filters=%7B%22byCategory%22%3A%5B2545913%5D%7D" TargetMode="External"/><Relationship Id="rId16" Type="http://schemas.openxmlformats.org/officeDocument/2006/relationships/hyperlink" Target="https://app.moneyminder.com/fy/53425/reports/transactions_by_category_report?filters=%7B%22byCategory%22%3A%5B2545928%5D%7D" TargetMode="External"/><Relationship Id="rId29" Type="http://schemas.openxmlformats.org/officeDocument/2006/relationships/hyperlink" Target="https://app.moneyminder.com/fy/53425/reports/transactions_by_category_report?filters=%7B%22byCategory%22%3A%5B2545944%5D%7D" TargetMode="External"/><Relationship Id="rId1" Type="http://schemas.openxmlformats.org/officeDocument/2006/relationships/hyperlink" Target="https://app.moneyminder.com/fy/53425/reports/transactions_by_category_report?filters=%7B%22byCategory%22%3A%5B2545912%5D%7D" TargetMode="External"/><Relationship Id="rId6" Type="http://schemas.openxmlformats.org/officeDocument/2006/relationships/hyperlink" Target="https://app.moneyminder.com/fy/53425/reports/transactions_by_category_report?filters=%7B%22byCategory%22%3A%5B2545917%5D%7D" TargetMode="External"/><Relationship Id="rId11" Type="http://schemas.openxmlformats.org/officeDocument/2006/relationships/hyperlink" Target="https://app.moneyminder.com/fy/53425/reports/transactions_by_category_report?filters=%7B%22byCategory%22%3A%5B2545922%5D%7D" TargetMode="External"/><Relationship Id="rId24" Type="http://schemas.openxmlformats.org/officeDocument/2006/relationships/hyperlink" Target="https://app.moneyminder.com/fy/53425/reports/transactions_by_category_report?filters=%7B%22byCategory%22%3A%5B2814856%5D%7D" TargetMode="External"/><Relationship Id="rId32" Type="http://schemas.openxmlformats.org/officeDocument/2006/relationships/hyperlink" Target="https://app.moneyminder.com/fy/53425/reports/transactions_by_category_report?filters=%7B%22byCategory%22%3A%5B2545948%5D%7D" TargetMode="External"/><Relationship Id="rId37" Type="http://schemas.openxmlformats.org/officeDocument/2006/relationships/hyperlink" Target="https://app.moneyminder.com/fy/53425/reports/transactions_by_category_report?filters=%7B%22byCategory%22%3A%5B2545954%5D%7D" TargetMode="External"/><Relationship Id="rId40" Type="http://schemas.openxmlformats.org/officeDocument/2006/relationships/hyperlink" Target="https://app.moneyminder.com/fy/53425/reports/transactions_by_category_report?filters=%7B%22byCategory%22%3A%5B2582229%5D%7D" TargetMode="External"/><Relationship Id="rId45" Type="http://schemas.openxmlformats.org/officeDocument/2006/relationships/hyperlink" Target="https://app.moneyminder.com/fy/53425/reports/income_expense_report" TargetMode="External"/><Relationship Id="rId5" Type="http://schemas.openxmlformats.org/officeDocument/2006/relationships/hyperlink" Target="https://app.moneyminder.com/fy/53425/reports/transactions_by_category_report?filters=%7B%22byCategory%22%3A%5B2545916%5D%7D" TargetMode="External"/><Relationship Id="rId15" Type="http://schemas.openxmlformats.org/officeDocument/2006/relationships/hyperlink" Target="https://app.moneyminder.com/fy/53425/reports/transactions_by_category_report?filters=%7B%22byCategory%22%3A%5B2545927%5D%7D" TargetMode="External"/><Relationship Id="rId23" Type="http://schemas.openxmlformats.org/officeDocument/2006/relationships/hyperlink" Target="https://app.moneyminder.com/fy/53425/reports/transactions_by_category_report?filters=%7B%22byCategory%22%3A%5B2545936%5D%7D" TargetMode="External"/><Relationship Id="rId28" Type="http://schemas.openxmlformats.org/officeDocument/2006/relationships/hyperlink" Target="https://app.moneyminder.com/fy/53425/reports/transactions_by_category_report?filters=%7B%22byCategory%22%3A%5B2545942%5D%7D" TargetMode="External"/><Relationship Id="rId36" Type="http://schemas.openxmlformats.org/officeDocument/2006/relationships/hyperlink" Target="https://app.moneyminder.com/fy/53425/reports/transactions_by_category_report?filters=%7B%22byCategory%22%3A%5B2545951%5D%7D" TargetMode="External"/><Relationship Id="rId10" Type="http://schemas.openxmlformats.org/officeDocument/2006/relationships/hyperlink" Target="https://app.moneyminder.com/fy/53425/reports/transactions_by_category_report?filters=%7B%22byCategory%22%3A%5B2545921%5D%7D" TargetMode="External"/><Relationship Id="rId19" Type="http://schemas.openxmlformats.org/officeDocument/2006/relationships/hyperlink" Target="https://app.moneyminder.com/fy/53425/reports/transactions_by_category_report?filters=%7B%22byCategory%22%3A%5B2545931%5D%7D" TargetMode="External"/><Relationship Id="rId31" Type="http://schemas.openxmlformats.org/officeDocument/2006/relationships/hyperlink" Target="https://app.moneyminder.com/fy/53425/reports/transactions_by_category_report?filters=%7B%22byCategory%22%3A%5B2545947%5D%7D" TargetMode="External"/><Relationship Id="rId44" Type="http://schemas.openxmlformats.org/officeDocument/2006/relationships/hyperlink" Target="https://app.moneyminder.com/fy/53425/reports/transactions_by_category_report?filters=%7B%22byCategory%22%3A%5B2582232%5D%7D" TargetMode="External"/><Relationship Id="rId4" Type="http://schemas.openxmlformats.org/officeDocument/2006/relationships/hyperlink" Target="https://app.moneyminder.com/fy/53425/reports/transactions_by_category_report?filters=%7B%22byCategory%22%3A%5B2545915%5D%7D" TargetMode="External"/><Relationship Id="rId9" Type="http://schemas.openxmlformats.org/officeDocument/2006/relationships/hyperlink" Target="https://app.moneyminder.com/fy/53425/reports/transactions_by_category_report?filters=%7B%22byCategory%22%3A%5B2545920%5D%7D" TargetMode="External"/><Relationship Id="rId14" Type="http://schemas.openxmlformats.org/officeDocument/2006/relationships/hyperlink" Target="https://app.moneyminder.com/fy/53425/reports/transactions_by_category_report?filters=%7B%22byCategory%22%3A%5B2545926%5D%7D" TargetMode="External"/><Relationship Id="rId22" Type="http://schemas.openxmlformats.org/officeDocument/2006/relationships/hyperlink" Target="https://app.moneyminder.com/fy/53425/reports/transactions_by_category_report?filters=%7B%22byCategory%22%3A%5B2545935%5D%7D" TargetMode="External"/><Relationship Id="rId27" Type="http://schemas.openxmlformats.org/officeDocument/2006/relationships/hyperlink" Target="https://app.moneyminder.com/fy/53425/reports/transactions_by_category_report?filters=%7B%22byCategory%22%3A%5B2545941%5D%7D" TargetMode="External"/><Relationship Id="rId30" Type="http://schemas.openxmlformats.org/officeDocument/2006/relationships/hyperlink" Target="https://app.moneyminder.com/fy/53425/reports/transactions_by_category_report?filters=%7B%22byCategory%22%3A%5B2545946%5D%7D" TargetMode="External"/><Relationship Id="rId35" Type="http://schemas.openxmlformats.org/officeDocument/2006/relationships/hyperlink" Target="https://app.moneyminder.com/fy/53425/reports/transactions_by_category_report?filters=%7B%22byCategory%22%3A%5B2545952%5D%7D" TargetMode="External"/><Relationship Id="rId43" Type="http://schemas.openxmlformats.org/officeDocument/2006/relationships/hyperlink" Target="https://app.moneyminder.com/fy/53425/reports/transactions_by_category_report?filters=%7B%22byCategory%22%3A%5B2582231%5D%7D" TargetMode="External"/><Relationship Id="rId48" Type="http://schemas.openxmlformats.org/officeDocument/2006/relationships/hyperlink" Target="https://app.moneyminder.com/fy/53425/reports/income_expense_report" TargetMode="External"/><Relationship Id="rId8" Type="http://schemas.openxmlformats.org/officeDocument/2006/relationships/hyperlink" Target="https://app.moneyminder.com/fy/53425/reports/transactions_by_category_report?filters=%7B%22byCategory%22%3A%5B2545919%5D%7D" TargetMode="External"/><Relationship Id="rId3" Type="http://schemas.openxmlformats.org/officeDocument/2006/relationships/hyperlink" Target="https://app.moneyminder.com/fy/53425/reports/transactions_by_category_report?filters=%7B%22byCategory%22%3A%5B2545914%5D%7D" TargetMode="External"/><Relationship Id="rId12" Type="http://schemas.openxmlformats.org/officeDocument/2006/relationships/hyperlink" Target="https://app.moneyminder.com/fy/53425/reports/transactions_by_category_report?filters=%7B%22byCategory%22%3A%5B2545923%5D%7D" TargetMode="External"/><Relationship Id="rId17" Type="http://schemas.openxmlformats.org/officeDocument/2006/relationships/hyperlink" Target="https://app.moneyminder.com/fy/53425/reports/transactions_by_category_report?filters=%7B%22byCategory%22%3A%5B2545930%5D%7D" TargetMode="External"/><Relationship Id="rId25" Type="http://schemas.openxmlformats.org/officeDocument/2006/relationships/hyperlink" Target="https://app.moneyminder.com/fy/53425/reports/transactions_by_category_report?filters=%7B%22byCategory%22%3A%5B2545938%5D%7D" TargetMode="External"/><Relationship Id="rId33" Type="http://schemas.openxmlformats.org/officeDocument/2006/relationships/hyperlink" Target="https://app.moneyminder.com/fy/53425/reports/transactions_by_category_report?filters=%7B%22byCategory%22%3A%5B2545949%5D%7D" TargetMode="External"/><Relationship Id="rId38" Type="http://schemas.openxmlformats.org/officeDocument/2006/relationships/hyperlink" Target="https://app.moneyminder.com/fy/53425/reports/transactions_by_category_report?filters=%7B%22byCategory%22%3A%5B2545955%5D%7D" TargetMode="External"/><Relationship Id="rId46" Type="http://schemas.openxmlformats.org/officeDocument/2006/relationships/hyperlink" Target="https://app.moneyminder.com/fy/53425/reports/income_expense_report" TargetMode="External"/><Relationship Id="rId20" Type="http://schemas.openxmlformats.org/officeDocument/2006/relationships/hyperlink" Target="https://app.moneyminder.com/fy/53425/reports/transactions_by_category_report?filters=%7B%22byCategory%22%3A%5B2545934%5D%7D" TargetMode="External"/><Relationship Id="rId41" Type="http://schemas.openxmlformats.org/officeDocument/2006/relationships/hyperlink" Target="https://app.moneyminder.com/fy/53425/reports/transactions_by_category_report?filters=%7B%22byCategory%22%3A%5B2582228%5D%7D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.moneyminder.com/fy/53425/reports/transactions_by_category_report?filters=%7B%22byCategory%22%3A%5B2545924%5D%7D" TargetMode="External"/><Relationship Id="rId18" Type="http://schemas.openxmlformats.org/officeDocument/2006/relationships/hyperlink" Target="https://app.moneyminder.com/fy/53425/reports/transactions_by_category_report?filters=%7B%22byCategory%22%3A%5B2545929%5D%7D" TargetMode="External"/><Relationship Id="rId26" Type="http://schemas.openxmlformats.org/officeDocument/2006/relationships/hyperlink" Target="https://app.moneyminder.com/fy/53425/reports/transactions_by_category_report?filters=%7B%22byCategory%22%3A%5B2545939%5D%7D" TargetMode="External"/><Relationship Id="rId39" Type="http://schemas.openxmlformats.org/officeDocument/2006/relationships/hyperlink" Target="https://app.moneyminder.com/fy/53425/reports/transactions_by_category_report?filters=%7B%22byCategory%22%3A%5B2545956%5D%7D" TargetMode="External"/><Relationship Id="rId21" Type="http://schemas.openxmlformats.org/officeDocument/2006/relationships/hyperlink" Target="https://app.moneyminder.com/fy/53425/reports/transactions_by_category_report?filters=%7B%22byCategory%22%3A%5B2545933%5D%7D" TargetMode="External"/><Relationship Id="rId34" Type="http://schemas.openxmlformats.org/officeDocument/2006/relationships/hyperlink" Target="https://app.moneyminder.com/fy/53425/reports/transactions_by_category_report?filters=%7B%22byCategory%22%3A%5B2711530%5D%7D" TargetMode="External"/><Relationship Id="rId42" Type="http://schemas.openxmlformats.org/officeDocument/2006/relationships/hyperlink" Target="https://app.moneyminder.com/fy/53425/reports/transactions_by_category_report?filters=%7B%22byCategory%22%3A%5B2582230%5D%7D" TargetMode="External"/><Relationship Id="rId7" Type="http://schemas.openxmlformats.org/officeDocument/2006/relationships/hyperlink" Target="https://app.moneyminder.com/fy/53425/reports/transactions_by_category_report?filters=%7B%22byCategory%22%3A%5B2545918%5D%7D" TargetMode="External"/><Relationship Id="rId2" Type="http://schemas.openxmlformats.org/officeDocument/2006/relationships/hyperlink" Target="https://app.moneyminder.com/fy/53425/reports/transactions_by_category_report?filters=%7B%22byCategory%22%3A%5B2545913%5D%7D" TargetMode="External"/><Relationship Id="rId16" Type="http://schemas.openxmlformats.org/officeDocument/2006/relationships/hyperlink" Target="https://app.moneyminder.com/fy/53425/reports/transactions_by_category_report?filters=%7B%22byCategory%22%3A%5B2545928%5D%7D" TargetMode="External"/><Relationship Id="rId20" Type="http://schemas.openxmlformats.org/officeDocument/2006/relationships/hyperlink" Target="https://app.moneyminder.com/fy/53425/reports/transactions_by_category_report?filters=%7B%22byCategory%22%3A%5B2545934%5D%7D" TargetMode="External"/><Relationship Id="rId29" Type="http://schemas.openxmlformats.org/officeDocument/2006/relationships/hyperlink" Target="https://app.moneyminder.com/fy/53425/reports/transactions_by_category_report?filters=%7B%22byCategory%22%3A%5B2545944%5D%7D" TargetMode="External"/><Relationship Id="rId41" Type="http://schemas.openxmlformats.org/officeDocument/2006/relationships/hyperlink" Target="https://app.moneyminder.com/fy/53425/reports/transactions_by_category_report?filters=%7B%22byCategory%22%3A%5B2582228%5D%7D" TargetMode="External"/><Relationship Id="rId1" Type="http://schemas.openxmlformats.org/officeDocument/2006/relationships/hyperlink" Target="https://app.moneyminder.com/fy/53425/reports/transactions_by_category_report?filters=%7B%22byCategory%22%3A%5B2545912%5D%7D" TargetMode="External"/><Relationship Id="rId6" Type="http://schemas.openxmlformats.org/officeDocument/2006/relationships/hyperlink" Target="https://app.moneyminder.com/fy/53425/reports/transactions_by_category_report?filters=%7B%22byCategory%22%3A%5B2545917%5D%7D" TargetMode="External"/><Relationship Id="rId11" Type="http://schemas.openxmlformats.org/officeDocument/2006/relationships/hyperlink" Target="https://app.moneyminder.com/fy/53425/reports/transactions_by_category_report?filters=%7B%22byCategory%22%3A%5B2545922%5D%7D" TargetMode="External"/><Relationship Id="rId24" Type="http://schemas.openxmlformats.org/officeDocument/2006/relationships/hyperlink" Target="https://app.moneyminder.com/fy/53425/reports/transactions_by_category_report?filters=%7B%22byCategory%22%3A%5B2814856%5D%7D" TargetMode="External"/><Relationship Id="rId32" Type="http://schemas.openxmlformats.org/officeDocument/2006/relationships/hyperlink" Target="https://app.moneyminder.com/fy/53425/reports/transactions_by_category_report?filters=%7B%22byCategory%22%3A%5B2545948%5D%7D" TargetMode="External"/><Relationship Id="rId37" Type="http://schemas.openxmlformats.org/officeDocument/2006/relationships/hyperlink" Target="https://app.moneyminder.com/fy/53425/reports/transactions_by_category_report?filters=%7B%22byCategory%22%3A%5B2545954%5D%7D" TargetMode="External"/><Relationship Id="rId40" Type="http://schemas.openxmlformats.org/officeDocument/2006/relationships/hyperlink" Target="https://app.moneyminder.com/fy/53425/reports/transactions_by_category_report?filters=%7B%22byCategory%22%3A%5B2582229%5D%7D" TargetMode="External"/><Relationship Id="rId5" Type="http://schemas.openxmlformats.org/officeDocument/2006/relationships/hyperlink" Target="https://app.moneyminder.com/fy/53425/reports/transactions_by_category_report?filters=%7B%22byCategory%22%3A%5B2545916%5D%7D" TargetMode="External"/><Relationship Id="rId15" Type="http://schemas.openxmlformats.org/officeDocument/2006/relationships/hyperlink" Target="https://app.moneyminder.com/fy/53425/reports/transactions_by_category_report?filters=%7B%22byCategory%22%3A%5B2545927%5D%7D" TargetMode="External"/><Relationship Id="rId23" Type="http://schemas.openxmlformats.org/officeDocument/2006/relationships/hyperlink" Target="https://app.moneyminder.com/fy/53425/reports/transactions_by_category_report?filters=%7B%22byCategory%22%3A%5B2545936%5D%7D" TargetMode="External"/><Relationship Id="rId28" Type="http://schemas.openxmlformats.org/officeDocument/2006/relationships/hyperlink" Target="https://app.moneyminder.com/fy/53425/reports/transactions_by_category_report?filters=%7B%22byCategory%22%3A%5B2545942%5D%7D" TargetMode="External"/><Relationship Id="rId36" Type="http://schemas.openxmlformats.org/officeDocument/2006/relationships/hyperlink" Target="https://app.moneyminder.com/fy/53425/reports/transactions_by_category_report?filters=%7B%22byCategory%22%3A%5B2545951%5D%7D" TargetMode="External"/><Relationship Id="rId10" Type="http://schemas.openxmlformats.org/officeDocument/2006/relationships/hyperlink" Target="https://app.moneyminder.com/fy/53425/reports/transactions_by_category_report?filters=%7B%22byCategory%22%3A%5B2545921%5D%7D" TargetMode="External"/><Relationship Id="rId19" Type="http://schemas.openxmlformats.org/officeDocument/2006/relationships/hyperlink" Target="https://app.moneyminder.com/fy/53425/reports/transactions_by_category_report?filters=%7B%22byCategory%22%3A%5B2545931%5D%7D" TargetMode="External"/><Relationship Id="rId31" Type="http://schemas.openxmlformats.org/officeDocument/2006/relationships/hyperlink" Target="https://app.moneyminder.com/fy/53425/reports/transactions_by_category_report?filters=%7B%22byCategory%22%3A%5B2545947%5D%7D" TargetMode="External"/><Relationship Id="rId44" Type="http://schemas.openxmlformats.org/officeDocument/2006/relationships/hyperlink" Target="https://app.moneyminder.com/fy/53425/reports/transactions_by_category_report?filters=%7B%22byCategory%22%3A%5B2582232%5D%7D" TargetMode="External"/><Relationship Id="rId4" Type="http://schemas.openxmlformats.org/officeDocument/2006/relationships/hyperlink" Target="https://app.moneyminder.com/fy/53425/reports/transactions_by_category_report?filters=%7B%22byCategory%22%3A%5B2545915%5D%7D" TargetMode="External"/><Relationship Id="rId9" Type="http://schemas.openxmlformats.org/officeDocument/2006/relationships/hyperlink" Target="https://app.moneyminder.com/fy/53425/reports/transactions_by_category_report?filters=%7B%22byCategory%22%3A%5B2545920%5D%7D" TargetMode="External"/><Relationship Id="rId14" Type="http://schemas.openxmlformats.org/officeDocument/2006/relationships/hyperlink" Target="https://app.moneyminder.com/fy/53425/reports/transactions_by_category_report?filters=%7B%22byCategory%22%3A%5B2545926%5D%7D" TargetMode="External"/><Relationship Id="rId22" Type="http://schemas.openxmlformats.org/officeDocument/2006/relationships/hyperlink" Target="https://app.moneyminder.com/fy/53425/reports/transactions_by_category_report?filters=%7B%22byCategory%22%3A%5B2545935%5D%7D" TargetMode="External"/><Relationship Id="rId27" Type="http://schemas.openxmlformats.org/officeDocument/2006/relationships/hyperlink" Target="https://app.moneyminder.com/fy/53425/reports/transactions_by_category_report?filters=%7B%22byCategory%22%3A%5B2545941%5D%7D" TargetMode="External"/><Relationship Id="rId30" Type="http://schemas.openxmlformats.org/officeDocument/2006/relationships/hyperlink" Target="https://app.moneyminder.com/fy/53425/reports/transactions_by_category_report?filters=%7B%22byCategory%22%3A%5B2545946%5D%7D" TargetMode="External"/><Relationship Id="rId35" Type="http://schemas.openxmlformats.org/officeDocument/2006/relationships/hyperlink" Target="https://app.moneyminder.com/fy/53425/reports/transactions_by_category_report?filters=%7B%22byCategory%22%3A%5B2545952%5D%7D" TargetMode="External"/><Relationship Id="rId43" Type="http://schemas.openxmlformats.org/officeDocument/2006/relationships/hyperlink" Target="https://app.moneyminder.com/fy/53425/reports/transactions_by_category_report?filters=%7B%22byCategory%22%3A%5B2582231%5D%7D" TargetMode="External"/><Relationship Id="rId8" Type="http://schemas.openxmlformats.org/officeDocument/2006/relationships/hyperlink" Target="https://app.moneyminder.com/fy/53425/reports/transactions_by_category_report?filters=%7B%22byCategory%22%3A%5B2545919%5D%7D" TargetMode="External"/><Relationship Id="rId3" Type="http://schemas.openxmlformats.org/officeDocument/2006/relationships/hyperlink" Target="https://app.moneyminder.com/fy/53425/reports/transactions_by_category_report?filters=%7B%22byCategory%22%3A%5B2545914%5D%7D" TargetMode="External"/><Relationship Id="rId12" Type="http://schemas.openxmlformats.org/officeDocument/2006/relationships/hyperlink" Target="https://app.moneyminder.com/fy/53425/reports/transactions_by_category_report?filters=%7B%22byCategory%22%3A%5B2545923%5D%7D" TargetMode="External"/><Relationship Id="rId17" Type="http://schemas.openxmlformats.org/officeDocument/2006/relationships/hyperlink" Target="https://app.moneyminder.com/fy/53425/reports/transactions_by_category_report?filters=%7B%22byCategory%22%3A%5B2545930%5D%7D" TargetMode="External"/><Relationship Id="rId25" Type="http://schemas.openxmlformats.org/officeDocument/2006/relationships/hyperlink" Target="https://app.moneyminder.com/fy/53425/reports/transactions_by_category_report?filters=%7B%22byCategory%22%3A%5B2545938%5D%7D" TargetMode="External"/><Relationship Id="rId33" Type="http://schemas.openxmlformats.org/officeDocument/2006/relationships/hyperlink" Target="https://app.moneyminder.com/fy/53425/reports/transactions_by_category_report?filters=%7B%22byCategory%22%3A%5B2545949%5D%7D" TargetMode="External"/><Relationship Id="rId38" Type="http://schemas.openxmlformats.org/officeDocument/2006/relationships/hyperlink" Target="https://app.moneyminder.com/fy/53425/reports/transactions_by_category_report?filters=%7B%22byCategory%22%3A%5B2545955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1DCA-BBB0-534B-B9A1-21B5A93470EC}">
  <sheetPr>
    <pageSetUpPr fitToPage="1"/>
  </sheetPr>
  <dimension ref="A1:O82"/>
  <sheetViews>
    <sheetView tabSelected="1" zoomScale="120" zoomScaleNormal="120" workbookViewId="0">
      <pane ySplit="2" topLeftCell="C39" activePane="bottomLeft" state="frozen"/>
      <selection pane="bottomLeft" activeCell="K62" sqref="K62"/>
    </sheetView>
  </sheetViews>
  <sheetFormatPr defaultColWidth="11" defaultRowHeight="15.95"/>
  <cols>
    <col min="1" max="1" width="42.5" customWidth="1"/>
    <col min="2" max="2" width="16.375" bestFit="1" customWidth="1"/>
    <col min="3" max="3" width="18" bestFit="1" customWidth="1"/>
    <col min="6" max="6" width="20" bestFit="1" customWidth="1"/>
    <col min="8" max="8" width="16.375" bestFit="1" customWidth="1"/>
    <col min="11" max="11" width="33.375" customWidth="1"/>
    <col min="13" max="13" width="80.5" bestFit="1" customWidth="1"/>
  </cols>
  <sheetData>
    <row r="1" spans="1: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 t="s">
        <v>1</v>
      </c>
      <c r="L1" s="2"/>
      <c r="M1" s="2" t="s">
        <v>2</v>
      </c>
      <c r="N1" s="1"/>
      <c r="O1" s="1"/>
    </row>
    <row r="2" spans="1:15">
      <c r="A2" s="3" t="s">
        <v>3</v>
      </c>
      <c r="B2" s="4" t="s">
        <v>4</v>
      </c>
      <c r="C2" s="4" t="s">
        <v>5</v>
      </c>
      <c r="D2" s="4" t="s">
        <v>6</v>
      </c>
      <c r="E2" s="4"/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3"/>
      <c r="L2" s="3"/>
      <c r="M2" s="3"/>
      <c r="N2" s="1"/>
      <c r="O2" s="1"/>
    </row>
    <row r="3" spans="1:15">
      <c r="A3" s="5" t="s">
        <v>12</v>
      </c>
      <c r="B3" s="3" t="s">
        <v>13</v>
      </c>
      <c r="C3" s="6">
        <v>-100</v>
      </c>
      <c r="D3" s="6">
        <v>-100</v>
      </c>
      <c r="E3" s="3"/>
      <c r="F3" s="3" t="s">
        <v>13</v>
      </c>
      <c r="G3" s="7">
        <v>7</v>
      </c>
      <c r="H3" s="6">
        <v>-7</v>
      </c>
      <c r="I3" s="6">
        <v>-100</v>
      </c>
      <c r="J3" s="7">
        <v>93</v>
      </c>
      <c r="K3" s="3"/>
      <c r="L3" s="3"/>
      <c r="M3" s="3" t="s">
        <v>14</v>
      </c>
      <c r="N3" s="1"/>
      <c r="O3" s="1"/>
    </row>
    <row r="4" spans="1:15">
      <c r="A4" s="5" t="s">
        <v>15</v>
      </c>
      <c r="B4" s="7">
        <v>625</v>
      </c>
      <c r="C4" s="6">
        <v>-750</v>
      </c>
      <c r="D4" s="6">
        <v>-125</v>
      </c>
      <c r="E4" s="3"/>
      <c r="F4" s="7">
        <v>633.27</v>
      </c>
      <c r="G4" s="7">
        <v>753.52</v>
      </c>
      <c r="H4" s="6">
        <v>-120.25</v>
      </c>
      <c r="I4" s="6">
        <v>-125</v>
      </c>
      <c r="J4" s="7">
        <v>4.75</v>
      </c>
      <c r="K4" s="3"/>
      <c r="L4" s="3"/>
      <c r="M4" s="3" t="s">
        <v>16</v>
      </c>
      <c r="N4" s="1"/>
    </row>
    <row r="5" spans="1:15" ht="17.100000000000001">
      <c r="A5" s="8" t="s">
        <v>17</v>
      </c>
      <c r="B5" s="9" t="s">
        <v>13</v>
      </c>
      <c r="C5" s="10">
        <v>-300</v>
      </c>
      <c r="D5" s="10">
        <v>-300</v>
      </c>
      <c r="E5" s="9"/>
      <c r="F5" s="9" t="s">
        <v>13</v>
      </c>
      <c r="G5" s="9" t="s">
        <v>13</v>
      </c>
      <c r="H5" s="9" t="s">
        <v>13</v>
      </c>
      <c r="I5" s="10">
        <v>-300</v>
      </c>
      <c r="J5" s="11">
        <v>300</v>
      </c>
      <c r="K5" s="12" t="s">
        <v>18</v>
      </c>
      <c r="L5" s="9"/>
      <c r="M5" s="9" t="s">
        <v>19</v>
      </c>
      <c r="N5" s="1"/>
    </row>
    <row r="6" spans="1:15">
      <c r="A6" s="5" t="s">
        <v>20</v>
      </c>
      <c r="B6" s="3" t="s">
        <v>13</v>
      </c>
      <c r="C6" s="6">
        <v>-400</v>
      </c>
      <c r="D6" s="6">
        <v>-400</v>
      </c>
      <c r="E6" s="3"/>
      <c r="F6" s="3" t="s">
        <v>13</v>
      </c>
      <c r="G6" s="7">
        <v>375</v>
      </c>
      <c r="H6" s="6">
        <v>-375</v>
      </c>
      <c r="I6" s="6">
        <v>-400</v>
      </c>
      <c r="J6" s="7">
        <v>25</v>
      </c>
      <c r="K6" s="13"/>
      <c r="L6" s="3"/>
      <c r="M6" s="3" t="s">
        <v>21</v>
      </c>
      <c r="N6" s="1"/>
      <c r="O6" s="1"/>
    </row>
    <row r="7" spans="1:15">
      <c r="A7" s="5" t="s">
        <v>22</v>
      </c>
      <c r="B7" s="3" t="s">
        <v>13</v>
      </c>
      <c r="C7" s="6">
        <v>-100</v>
      </c>
      <c r="D7" s="6">
        <v>-100</v>
      </c>
      <c r="E7" s="3"/>
      <c r="F7" s="3" t="s">
        <v>13</v>
      </c>
      <c r="G7" s="7">
        <v>40</v>
      </c>
      <c r="H7" s="6">
        <v>-40</v>
      </c>
      <c r="I7" s="6">
        <v>-100</v>
      </c>
      <c r="J7" s="7">
        <v>60</v>
      </c>
      <c r="K7" s="13"/>
      <c r="L7" s="3"/>
      <c r="M7" s="3" t="s">
        <v>23</v>
      </c>
      <c r="N7" s="1"/>
      <c r="O7" s="1"/>
    </row>
    <row r="8" spans="1:15" ht="33.950000000000003">
      <c r="A8" s="8" t="s">
        <v>24</v>
      </c>
      <c r="B8" s="9" t="s">
        <v>13</v>
      </c>
      <c r="C8" s="10">
        <v>-300</v>
      </c>
      <c r="D8" s="10">
        <v>-300</v>
      </c>
      <c r="E8" s="9"/>
      <c r="F8" s="9" t="s">
        <v>13</v>
      </c>
      <c r="G8" s="11">
        <v>225.18</v>
      </c>
      <c r="H8" s="10">
        <v>-225.18</v>
      </c>
      <c r="I8" s="10">
        <v>-300</v>
      </c>
      <c r="J8" s="11">
        <v>74.819999999999993</v>
      </c>
      <c r="K8" s="12" t="s">
        <v>25</v>
      </c>
      <c r="L8" s="9"/>
      <c r="M8" s="9" t="s">
        <v>26</v>
      </c>
      <c r="N8" s="1"/>
      <c r="O8" s="1"/>
    </row>
    <row r="9" spans="1:15">
      <c r="A9" s="5" t="s">
        <v>27</v>
      </c>
      <c r="B9" s="3" t="s">
        <v>13</v>
      </c>
      <c r="C9" s="6">
        <v>-350</v>
      </c>
      <c r="D9" s="6">
        <v>-350</v>
      </c>
      <c r="E9" s="3"/>
      <c r="F9" s="3" t="s">
        <v>13</v>
      </c>
      <c r="G9" s="3" t="s">
        <v>13</v>
      </c>
      <c r="H9" s="3" t="s">
        <v>13</v>
      </c>
      <c r="I9" s="6">
        <v>-350</v>
      </c>
      <c r="J9" s="7">
        <v>350</v>
      </c>
      <c r="K9" s="13"/>
      <c r="L9" s="3"/>
      <c r="M9" s="3" t="s">
        <v>28</v>
      </c>
      <c r="N9" s="1"/>
      <c r="O9" s="1"/>
    </row>
    <row r="10" spans="1:15">
      <c r="A10" s="5" t="s">
        <v>29</v>
      </c>
      <c r="B10" s="3" t="s">
        <v>13</v>
      </c>
      <c r="C10" s="6">
        <v>-150</v>
      </c>
      <c r="D10" s="6">
        <v>-150</v>
      </c>
      <c r="E10" s="3"/>
      <c r="F10" s="3" t="s">
        <v>13</v>
      </c>
      <c r="G10" s="7">
        <v>150</v>
      </c>
      <c r="H10" s="6">
        <v>-150</v>
      </c>
      <c r="I10" s="6">
        <v>-150</v>
      </c>
      <c r="J10" s="3" t="s">
        <v>13</v>
      </c>
      <c r="K10" s="13"/>
      <c r="L10" s="3"/>
      <c r="M10" s="3" t="s">
        <v>30</v>
      </c>
      <c r="N10" s="1"/>
      <c r="O10" s="1"/>
    </row>
    <row r="11" spans="1:15">
      <c r="A11" s="5" t="s">
        <v>31</v>
      </c>
      <c r="B11" s="3" t="s">
        <v>13</v>
      </c>
      <c r="C11" s="6">
        <v>-150</v>
      </c>
      <c r="D11" s="6">
        <v>-150</v>
      </c>
      <c r="E11" s="3"/>
      <c r="F11" s="3" t="s">
        <v>13</v>
      </c>
      <c r="G11" s="7">
        <v>150</v>
      </c>
      <c r="H11" s="6">
        <v>-150</v>
      </c>
      <c r="I11" s="6">
        <v>-150</v>
      </c>
      <c r="J11" s="3" t="s">
        <v>13</v>
      </c>
      <c r="K11" s="13"/>
      <c r="L11" s="3"/>
      <c r="M11" s="3" t="s">
        <v>32</v>
      </c>
      <c r="N11" s="1"/>
      <c r="O11" s="1"/>
    </row>
    <row r="12" spans="1:15">
      <c r="A12" s="5" t="s">
        <v>33</v>
      </c>
      <c r="B12" s="3" t="s">
        <v>13</v>
      </c>
      <c r="C12" s="6">
        <v>-125</v>
      </c>
      <c r="D12" s="6">
        <v>-125</v>
      </c>
      <c r="E12" s="3"/>
      <c r="F12" s="3" t="s">
        <v>13</v>
      </c>
      <c r="G12" s="7">
        <v>125</v>
      </c>
      <c r="H12" s="6">
        <v>-125</v>
      </c>
      <c r="I12" s="6">
        <v>-125</v>
      </c>
      <c r="J12" s="3" t="s">
        <v>13</v>
      </c>
      <c r="K12" s="13"/>
      <c r="L12" s="3"/>
      <c r="M12" s="3" t="s">
        <v>34</v>
      </c>
      <c r="N12" s="1"/>
      <c r="O12" s="1"/>
    </row>
    <row r="13" spans="1:15" ht="51">
      <c r="A13" s="8" t="s">
        <v>35</v>
      </c>
      <c r="B13" s="9" t="s">
        <v>13</v>
      </c>
      <c r="C13" s="10">
        <v>-200</v>
      </c>
      <c r="D13" s="10">
        <v>-200</v>
      </c>
      <c r="E13" s="9"/>
      <c r="F13" s="9" t="s">
        <v>13</v>
      </c>
      <c r="G13" s="11">
        <v>220</v>
      </c>
      <c r="H13" s="10">
        <v>-220</v>
      </c>
      <c r="I13" s="10">
        <v>-200</v>
      </c>
      <c r="J13" s="10">
        <v>-20</v>
      </c>
      <c r="K13" s="12" t="s">
        <v>36</v>
      </c>
      <c r="L13" s="9"/>
      <c r="M13" s="9" t="s">
        <v>37</v>
      </c>
      <c r="N13" s="1"/>
      <c r="O13" s="1"/>
    </row>
    <row r="14" spans="1:15">
      <c r="A14" s="5" t="s">
        <v>38</v>
      </c>
      <c r="B14" s="3" t="s">
        <v>13</v>
      </c>
      <c r="C14" s="6">
        <v>-150</v>
      </c>
      <c r="D14" s="6">
        <v>-150</v>
      </c>
      <c r="E14" s="3"/>
      <c r="F14" s="3" t="s">
        <v>13</v>
      </c>
      <c r="G14" s="7">
        <v>150</v>
      </c>
      <c r="H14" s="6">
        <v>-150</v>
      </c>
      <c r="I14" s="6">
        <v>-150</v>
      </c>
      <c r="J14" s="3" t="s">
        <v>13</v>
      </c>
      <c r="K14" s="13"/>
      <c r="L14" s="3"/>
      <c r="M14" s="3" t="s">
        <v>39</v>
      </c>
      <c r="N14" s="1"/>
      <c r="O14" s="1"/>
    </row>
    <row r="15" spans="1:15">
      <c r="A15" s="5" t="s">
        <v>40</v>
      </c>
      <c r="B15" s="3" t="s">
        <v>13</v>
      </c>
      <c r="C15" s="6">
        <v>-50</v>
      </c>
      <c r="D15" s="6">
        <v>-50</v>
      </c>
      <c r="E15" s="3"/>
      <c r="F15" s="3" t="s">
        <v>13</v>
      </c>
      <c r="G15" s="3" t="s">
        <v>13</v>
      </c>
      <c r="H15" s="3" t="s">
        <v>13</v>
      </c>
      <c r="I15" s="6">
        <v>-50</v>
      </c>
      <c r="J15" s="7">
        <v>50</v>
      </c>
      <c r="K15" s="13"/>
      <c r="L15" s="3"/>
      <c r="M15" s="3" t="s">
        <v>32</v>
      </c>
      <c r="N15" s="1"/>
      <c r="O15" s="1"/>
    </row>
    <row r="16" spans="1:15">
      <c r="A16" s="3" t="s">
        <v>41</v>
      </c>
      <c r="B16" s="7">
        <v>625</v>
      </c>
      <c r="C16" s="6">
        <v>-3125</v>
      </c>
      <c r="D16" s="6">
        <v>-2500</v>
      </c>
      <c r="E16" s="3"/>
      <c r="F16" s="7">
        <v>633.27</v>
      </c>
      <c r="G16" s="6">
        <v>-2195.6999999999998</v>
      </c>
      <c r="H16" s="6">
        <v>-1562.43</v>
      </c>
      <c r="I16" s="6">
        <v>-2500</v>
      </c>
      <c r="J16" s="7">
        <v>937.57</v>
      </c>
      <c r="K16" s="13"/>
      <c r="L16" s="3"/>
      <c r="M16" s="3"/>
      <c r="N16" s="1"/>
      <c r="O16" s="1"/>
    </row>
    <row r="17" spans="1:15">
      <c r="A17" s="3"/>
      <c r="B17" s="3"/>
      <c r="C17" s="3"/>
      <c r="D17" s="3"/>
      <c r="E17" s="3"/>
      <c r="F17" s="3"/>
      <c r="G17" s="3"/>
      <c r="H17" s="3"/>
      <c r="I17" s="3"/>
      <c r="J17" s="3"/>
      <c r="K17" s="13"/>
      <c r="L17" s="3"/>
      <c r="M17" s="3"/>
      <c r="N17" s="1"/>
      <c r="O17" s="1"/>
    </row>
    <row r="18" spans="1:15">
      <c r="A18" s="3" t="s">
        <v>42</v>
      </c>
      <c r="B18" s="3" t="s">
        <v>4</v>
      </c>
      <c r="C18" s="3" t="s">
        <v>5</v>
      </c>
      <c r="D18" s="3" t="s">
        <v>6</v>
      </c>
      <c r="E18" s="3"/>
      <c r="F18" s="3"/>
      <c r="G18" s="3"/>
      <c r="H18" s="3"/>
      <c r="I18" s="3"/>
      <c r="J18" s="3"/>
      <c r="K18" s="13"/>
      <c r="L18" s="3"/>
      <c r="M18" s="3"/>
      <c r="N18" s="1"/>
      <c r="O18" s="1"/>
    </row>
    <row r="19" spans="1:15">
      <c r="A19" s="5" t="s">
        <v>43</v>
      </c>
      <c r="B19" s="7">
        <v>10000</v>
      </c>
      <c r="C19" s="3" t="s">
        <v>13</v>
      </c>
      <c r="D19" s="7">
        <v>10000</v>
      </c>
      <c r="E19" s="3"/>
      <c r="F19" s="7">
        <v>10665</v>
      </c>
      <c r="G19" s="3" t="s">
        <v>13</v>
      </c>
      <c r="H19" s="7">
        <v>10665</v>
      </c>
      <c r="I19" s="7">
        <v>10000</v>
      </c>
      <c r="J19" s="7">
        <v>665</v>
      </c>
      <c r="K19" s="13"/>
      <c r="L19" s="3"/>
      <c r="M19" s="3" t="s">
        <v>44</v>
      </c>
      <c r="N19" s="1"/>
      <c r="O19" s="1"/>
    </row>
    <row r="20" spans="1:15">
      <c r="A20" s="5" t="s">
        <v>45</v>
      </c>
      <c r="B20" s="7">
        <v>7000</v>
      </c>
      <c r="C20" s="3" t="s">
        <v>13</v>
      </c>
      <c r="D20" s="7">
        <v>7000</v>
      </c>
      <c r="E20" s="3"/>
      <c r="F20" s="7">
        <v>7834.44</v>
      </c>
      <c r="G20" s="7">
        <v>2750</v>
      </c>
      <c r="H20" s="7">
        <v>5084.4399999999996</v>
      </c>
      <c r="I20" s="7">
        <v>7000</v>
      </c>
      <c r="J20" s="6">
        <v>-1915.56</v>
      </c>
      <c r="K20" s="13"/>
      <c r="L20" s="3"/>
      <c r="M20" s="3" t="s">
        <v>46</v>
      </c>
      <c r="N20" s="1"/>
      <c r="O20" s="1"/>
    </row>
    <row r="21" spans="1:15">
      <c r="A21" s="5" t="s">
        <v>47</v>
      </c>
      <c r="B21" s="7">
        <v>50</v>
      </c>
      <c r="C21" s="3" t="s">
        <v>13</v>
      </c>
      <c r="D21" s="7">
        <v>50</v>
      </c>
      <c r="E21" s="3"/>
      <c r="F21" s="7">
        <v>27.77</v>
      </c>
      <c r="G21" s="3" t="s">
        <v>13</v>
      </c>
      <c r="H21" s="7">
        <v>27.77</v>
      </c>
      <c r="I21" s="7">
        <v>50</v>
      </c>
      <c r="J21" s="6">
        <v>-22.23</v>
      </c>
      <c r="K21" s="13"/>
      <c r="L21" s="3"/>
      <c r="M21" s="3" t="s">
        <v>48</v>
      </c>
      <c r="N21" s="1"/>
      <c r="O21" s="1"/>
    </row>
    <row r="22" spans="1:15" ht="17.100000000000001">
      <c r="A22" s="8" t="s">
        <v>49</v>
      </c>
      <c r="B22" s="11">
        <v>250</v>
      </c>
      <c r="C22" s="9" t="s">
        <v>13</v>
      </c>
      <c r="D22" s="11">
        <v>250</v>
      </c>
      <c r="E22" s="9"/>
      <c r="F22" s="9" t="s">
        <v>13</v>
      </c>
      <c r="G22" s="9" t="s">
        <v>13</v>
      </c>
      <c r="H22" s="9" t="s">
        <v>13</v>
      </c>
      <c r="I22" s="11">
        <v>250</v>
      </c>
      <c r="J22" s="10">
        <v>-250</v>
      </c>
      <c r="K22" s="12" t="s">
        <v>50</v>
      </c>
      <c r="L22" s="9"/>
      <c r="M22" s="9" t="s">
        <v>51</v>
      </c>
      <c r="N22" s="1"/>
      <c r="O22" s="1"/>
    </row>
    <row r="23" spans="1:15" s="17" customFormat="1" ht="17.100000000000001">
      <c r="A23" s="8" t="s">
        <v>52</v>
      </c>
      <c r="B23" s="11">
        <v>50</v>
      </c>
      <c r="C23" s="9" t="s">
        <v>13</v>
      </c>
      <c r="D23" s="11">
        <v>50</v>
      </c>
      <c r="E23" s="9"/>
      <c r="F23" s="9" t="s">
        <v>13</v>
      </c>
      <c r="G23" s="9" t="s">
        <v>13</v>
      </c>
      <c r="H23" s="9" t="s">
        <v>13</v>
      </c>
      <c r="I23" s="11">
        <v>50</v>
      </c>
      <c r="J23" s="10">
        <v>-50</v>
      </c>
      <c r="K23" s="12" t="s">
        <v>53</v>
      </c>
      <c r="L23" s="9"/>
      <c r="M23" s="9" t="s">
        <v>54</v>
      </c>
      <c r="N23" s="16"/>
      <c r="O23" s="16"/>
    </row>
    <row r="24" spans="1:15">
      <c r="A24" s="5" t="s">
        <v>55</v>
      </c>
      <c r="B24" s="7">
        <v>5</v>
      </c>
      <c r="C24" s="3" t="s">
        <v>13</v>
      </c>
      <c r="D24" s="7">
        <v>5</v>
      </c>
      <c r="E24" s="3"/>
      <c r="F24" s="7">
        <v>3.3</v>
      </c>
      <c r="G24" s="3" t="s">
        <v>13</v>
      </c>
      <c r="H24" s="7">
        <v>3.3</v>
      </c>
      <c r="I24" s="7">
        <v>5</v>
      </c>
      <c r="J24" s="6">
        <v>-1.7</v>
      </c>
      <c r="K24" s="13"/>
      <c r="L24" s="3"/>
      <c r="M24" s="3" t="s">
        <v>56</v>
      </c>
      <c r="N24" s="1"/>
      <c r="O24" s="1"/>
    </row>
    <row r="25" spans="1:15">
      <c r="A25" s="3" t="s">
        <v>57</v>
      </c>
      <c r="B25" s="7">
        <v>17355</v>
      </c>
      <c r="C25" s="3" t="s">
        <v>13</v>
      </c>
      <c r="D25" s="7">
        <v>17355</v>
      </c>
      <c r="E25" s="3"/>
      <c r="F25" s="7">
        <v>18530.509999999998</v>
      </c>
      <c r="G25" s="6">
        <v>-2750</v>
      </c>
      <c r="H25" s="7">
        <v>15780.51</v>
      </c>
      <c r="I25" s="7">
        <v>17355</v>
      </c>
      <c r="J25" s="6">
        <v>-1574.49</v>
      </c>
      <c r="K25" s="13"/>
      <c r="L25" s="3"/>
      <c r="M25" s="3"/>
      <c r="N25" s="1"/>
      <c r="O25" s="1"/>
    </row>
    <row r="26" spans="1:15">
      <c r="A26" s="3"/>
      <c r="B26" s="3"/>
      <c r="C26" s="3"/>
      <c r="D26" s="3"/>
      <c r="E26" s="3"/>
      <c r="F26" s="3"/>
      <c r="G26" s="3"/>
      <c r="H26" s="3"/>
      <c r="I26" s="3"/>
      <c r="J26" s="3"/>
      <c r="K26" s="13"/>
      <c r="L26" s="3"/>
      <c r="M26" s="3"/>
      <c r="N26" s="1"/>
      <c r="O26" s="1"/>
    </row>
    <row r="27" spans="1:15">
      <c r="A27" s="3" t="s">
        <v>58</v>
      </c>
      <c r="B27" s="3" t="s">
        <v>4</v>
      </c>
      <c r="C27" s="3" t="s">
        <v>5</v>
      </c>
      <c r="D27" s="3" t="s">
        <v>6</v>
      </c>
      <c r="E27" s="3"/>
      <c r="F27" s="3"/>
      <c r="G27" s="3"/>
      <c r="H27" s="3"/>
      <c r="I27" s="3"/>
      <c r="J27" s="3"/>
      <c r="K27" s="13"/>
      <c r="L27" s="3"/>
      <c r="M27" s="3"/>
      <c r="N27" s="1"/>
      <c r="O27" s="1"/>
    </row>
    <row r="28" spans="1:15">
      <c r="A28" s="5" t="s">
        <v>59</v>
      </c>
      <c r="B28" s="7">
        <v>1000</v>
      </c>
      <c r="C28" s="6">
        <v>-1000</v>
      </c>
      <c r="D28" s="3" t="s">
        <v>13</v>
      </c>
      <c r="E28" s="3"/>
      <c r="F28" s="7">
        <v>800</v>
      </c>
      <c r="G28" s="3" t="s">
        <v>13</v>
      </c>
      <c r="H28" s="7">
        <v>800</v>
      </c>
      <c r="I28" s="3" t="s">
        <v>13</v>
      </c>
      <c r="J28" s="7">
        <v>800</v>
      </c>
      <c r="K28" s="13"/>
      <c r="L28" s="3"/>
      <c r="M28" s="3" t="s">
        <v>60</v>
      </c>
      <c r="N28" s="1"/>
    </row>
    <row r="29" spans="1:15">
      <c r="A29" s="19" t="s">
        <v>61</v>
      </c>
      <c r="B29" s="3" t="s">
        <v>13</v>
      </c>
      <c r="C29" s="6">
        <v>-482.27</v>
      </c>
      <c r="D29" s="6">
        <v>-482.27</v>
      </c>
      <c r="E29" s="3"/>
      <c r="F29" s="3" t="s">
        <v>13</v>
      </c>
      <c r="G29" s="7">
        <v>129.46</v>
      </c>
      <c r="H29" s="6">
        <v>-129.46</v>
      </c>
      <c r="I29" s="6">
        <v>-482.27</v>
      </c>
      <c r="J29" s="7">
        <v>352.81</v>
      </c>
      <c r="K29" s="13"/>
      <c r="L29" s="3"/>
      <c r="M29" s="3" t="s">
        <v>62</v>
      </c>
      <c r="N29" s="1"/>
      <c r="O29" s="1"/>
    </row>
    <row r="30" spans="1:15">
      <c r="A30" s="5" t="s">
        <v>63</v>
      </c>
      <c r="B30" s="7">
        <v>2500</v>
      </c>
      <c r="C30" s="6">
        <v>-2500</v>
      </c>
      <c r="D30" s="3" t="s">
        <v>13</v>
      </c>
      <c r="E30" s="3"/>
      <c r="F30" s="7">
        <v>2828</v>
      </c>
      <c r="G30" s="7">
        <v>1177.03</v>
      </c>
      <c r="H30" s="7">
        <v>1650.97</v>
      </c>
      <c r="I30" s="3" t="s">
        <v>13</v>
      </c>
      <c r="J30" s="7">
        <v>1650.97</v>
      </c>
      <c r="K30" s="13"/>
      <c r="L30" s="3"/>
      <c r="M30" s="3" t="s">
        <v>64</v>
      </c>
      <c r="N30" s="1"/>
    </row>
    <row r="31" spans="1:15">
      <c r="A31" s="19" t="s">
        <v>65</v>
      </c>
      <c r="B31" s="3" t="s">
        <v>13</v>
      </c>
      <c r="C31" s="3" t="s">
        <v>13</v>
      </c>
      <c r="D31" s="3" t="s">
        <v>13</v>
      </c>
      <c r="E31" s="3"/>
      <c r="F31" s="3" t="s">
        <v>13</v>
      </c>
      <c r="G31" s="3" t="s">
        <v>13</v>
      </c>
      <c r="H31" s="3" t="s">
        <v>13</v>
      </c>
      <c r="I31" s="3" t="s">
        <v>13</v>
      </c>
      <c r="J31" s="3" t="s">
        <v>13</v>
      </c>
      <c r="K31" s="13"/>
      <c r="L31" s="3"/>
      <c r="M31" s="3" t="s">
        <v>62</v>
      </c>
      <c r="N31" s="1"/>
      <c r="O31" s="1"/>
    </row>
    <row r="32" spans="1:15" ht="1.5" customHeight="1">
      <c r="A32" s="21" t="s">
        <v>66</v>
      </c>
      <c r="B32" s="25" t="s">
        <v>13</v>
      </c>
      <c r="C32" s="26">
        <v>-1250</v>
      </c>
      <c r="D32" s="27">
        <f>C32</f>
        <v>-1250</v>
      </c>
      <c r="E32" s="25"/>
      <c r="F32" s="28">
        <v>1250</v>
      </c>
      <c r="G32" s="25" t="s">
        <v>13</v>
      </c>
      <c r="H32" s="28">
        <v>1250</v>
      </c>
      <c r="I32" s="25" t="s">
        <v>13</v>
      </c>
      <c r="J32" s="28">
        <v>1250</v>
      </c>
      <c r="K32" s="22"/>
      <c r="L32" s="25"/>
      <c r="M32" s="22" t="s">
        <v>67</v>
      </c>
      <c r="N32" s="29"/>
      <c r="O32" s="29"/>
    </row>
    <row r="33" spans="1:15" ht="0.75" customHeight="1">
      <c r="A33" s="21"/>
      <c r="B33" s="25"/>
      <c r="C33" s="26"/>
      <c r="D33" s="25"/>
      <c r="E33" s="25"/>
      <c r="F33" s="28"/>
      <c r="G33" s="25"/>
      <c r="H33" s="28"/>
      <c r="I33" s="25"/>
      <c r="J33" s="28"/>
      <c r="K33" s="23"/>
      <c r="L33" s="25"/>
      <c r="M33" s="30"/>
      <c r="N33" s="29"/>
      <c r="O33" s="29"/>
    </row>
    <row r="34" spans="1:15" ht="15.75" hidden="1">
      <c r="A34" s="21"/>
      <c r="B34" s="25"/>
      <c r="C34" s="26"/>
      <c r="D34" s="25"/>
      <c r="E34" s="25"/>
      <c r="F34" s="28"/>
      <c r="G34" s="25"/>
      <c r="H34" s="28"/>
      <c r="I34" s="25"/>
      <c r="J34" s="28"/>
      <c r="K34" s="23"/>
      <c r="L34" s="25"/>
      <c r="M34" s="30"/>
      <c r="N34" s="29"/>
      <c r="O34" s="29"/>
    </row>
    <row r="35" spans="1:15" ht="15.75" hidden="1">
      <c r="A35" s="21"/>
      <c r="B35" s="25"/>
      <c r="C35" s="26"/>
      <c r="D35" s="25"/>
      <c r="E35" s="25"/>
      <c r="F35" s="28"/>
      <c r="G35" s="25"/>
      <c r="H35" s="28"/>
      <c r="I35" s="25"/>
      <c r="J35" s="28"/>
      <c r="K35" s="23"/>
      <c r="L35" s="25"/>
      <c r="M35" s="30"/>
      <c r="N35" s="29"/>
      <c r="O35" s="29"/>
    </row>
    <row r="36" spans="1:15" ht="15.75">
      <c r="A36" s="21"/>
      <c r="B36" s="25"/>
      <c r="C36" s="26"/>
      <c r="D36" s="25"/>
      <c r="E36" s="25"/>
      <c r="F36" s="28"/>
      <c r="G36" s="25"/>
      <c r="H36" s="28"/>
      <c r="I36" s="25"/>
      <c r="J36" s="28"/>
      <c r="K36" s="23"/>
      <c r="L36" s="25"/>
      <c r="M36" s="30"/>
      <c r="N36" s="29"/>
      <c r="O36" s="29"/>
    </row>
    <row r="37" spans="1:15" ht="15.75">
      <c r="A37" s="3" t="s">
        <v>68</v>
      </c>
      <c r="B37" s="7">
        <v>3500</v>
      </c>
      <c r="C37" s="6">
        <v>-3982.27</v>
      </c>
      <c r="D37" s="20">
        <v>-482.27</v>
      </c>
      <c r="E37" s="3"/>
      <c r="F37" s="7">
        <v>4878</v>
      </c>
      <c r="G37" s="6">
        <v>-1306.49</v>
      </c>
      <c r="H37" s="7">
        <v>3571.51</v>
      </c>
      <c r="I37" s="6">
        <v>-482.27</v>
      </c>
      <c r="J37" s="7">
        <v>4053.78</v>
      </c>
      <c r="K37" s="13"/>
      <c r="L37" s="3"/>
      <c r="M37" s="3"/>
      <c r="N37" s="1"/>
      <c r="O37" s="1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13"/>
      <c r="L38" s="3"/>
      <c r="M38" s="3"/>
      <c r="N38" s="1"/>
      <c r="O38" s="1"/>
    </row>
    <row r="39" spans="1:15">
      <c r="A39" s="3" t="s">
        <v>69</v>
      </c>
      <c r="B39" s="3" t="s">
        <v>4</v>
      </c>
      <c r="C39" s="3" t="s">
        <v>5</v>
      </c>
      <c r="D39" s="3" t="s">
        <v>6</v>
      </c>
      <c r="E39" s="3"/>
      <c r="F39" s="3"/>
      <c r="G39" s="3"/>
      <c r="H39" s="3"/>
      <c r="I39" s="3"/>
      <c r="J39" s="3"/>
      <c r="K39" s="13"/>
      <c r="L39" s="3"/>
      <c r="M39" s="3"/>
      <c r="N39" s="1"/>
      <c r="O39" s="1"/>
    </row>
    <row r="40" spans="1:15">
      <c r="A40" s="5" t="s">
        <v>70</v>
      </c>
      <c r="B40" s="7">
        <v>4500</v>
      </c>
      <c r="C40" s="3" t="s">
        <v>13</v>
      </c>
      <c r="D40" s="7">
        <v>4500</v>
      </c>
      <c r="E40" s="3"/>
      <c r="F40" s="7">
        <v>4572</v>
      </c>
      <c r="G40" s="3" t="s">
        <v>13</v>
      </c>
      <c r="H40" s="7">
        <v>4572</v>
      </c>
      <c r="I40" s="7">
        <v>4500</v>
      </c>
      <c r="J40" s="7">
        <v>72</v>
      </c>
      <c r="K40" s="13"/>
      <c r="L40" s="3"/>
      <c r="M40" s="3" t="s">
        <v>71</v>
      </c>
      <c r="N40" s="1"/>
      <c r="O40" s="1"/>
    </row>
    <row r="41" spans="1:15" ht="18.75" customHeight="1">
      <c r="A41" s="8" t="s">
        <v>72</v>
      </c>
      <c r="B41" s="9" t="s">
        <v>13</v>
      </c>
      <c r="C41" s="10">
        <v>-2500</v>
      </c>
      <c r="D41" s="10">
        <v>-2500</v>
      </c>
      <c r="E41" s="9"/>
      <c r="F41" s="9" t="s">
        <v>13</v>
      </c>
      <c r="G41" s="11">
        <v>2623</v>
      </c>
      <c r="H41" s="10">
        <v>-2623</v>
      </c>
      <c r="I41" s="10">
        <v>-2500</v>
      </c>
      <c r="J41" s="10">
        <v>-123</v>
      </c>
      <c r="K41" s="12" t="s">
        <v>73</v>
      </c>
      <c r="L41" s="9"/>
      <c r="M41" s="9" t="s">
        <v>74</v>
      </c>
      <c r="N41" s="1"/>
      <c r="O41" s="1"/>
    </row>
    <row r="42" spans="1:15">
      <c r="A42" s="3" t="s">
        <v>75</v>
      </c>
      <c r="B42" s="7">
        <v>4500</v>
      </c>
      <c r="C42" s="6">
        <v>-2500</v>
      </c>
      <c r="D42" s="7">
        <v>2000</v>
      </c>
      <c r="E42" s="3"/>
      <c r="F42" s="7">
        <v>4572</v>
      </c>
      <c r="G42" s="6">
        <v>-2623</v>
      </c>
      <c r="H42" s="7">
        <v>1949</v>
      </c>
      <c r="I42" s="7">
        <v>2000</v>
      </c>
      <c r="J42" s="6">
        <v>-51</v>
      </c>
      <c r="K42" s="13"/>
      <c r="L42" s="3"/>
      <c r="M42" s="3"/>
      <c r="N42" s="1"/>
      <c r="O42" s="1"/>
    </row>
    <row r="43" spans="1:15">
      <c r="A43" s="3"/>
      <c r="B43" s="3"/>
      <c r="C43" s="3"/>
      <c r="D43" s="3"/>
      <c r="E43" s="3"/>
      <c r="F43" s="3"/>
      <c r="G43" s="3"/>
      <c r="H43" s="3"/>
      <c r="I43" s="3"/>
      <c r="J43" s="3"/>
      <c r="K43" s="13"/>
      <c r="L43" s="3"/>
      <c r="M43" s="3"/>
      <c r="N43" s="1"/>
      <c r="O43" s="1"/>
    </row>
    <row r="44" spans="1:15">
      <c r="A44" s="3" t="s">
        <v>76</v>
      </c>
      <c r="B44" s="3" t="s">
        <v>4</v>
      </c>
      <c r="C44" s="3" t="s">
        <v>5</v>
      </c>
      <c r="D44" s="3" t="s">
        <v>6</v>
      </c>
      <c r="E44" s="3"/>
      <c r="F44" s="3"/>
      <c r="G44" s="3"/>
      <c r="H44" s="3"/>
      <c r="I44" s="3"/>
      <c r="J44" s="3"/>
      <c r="K44" s="13"/>
      <c r="L44" s="3"/>
      <c r="M44" s="3"/>
      <c r="N44" s="1"/>
      <c r="O44" s="1"/>
    </row>
    <row r="45" spans="1:15">
      <c r="A45" s="5" t="s">
        <v>77</v>
      </c>
      <c r="B45" s="3" t="s">
        <v>13</v>
      </c>
      <c r="C45" s="6">
        <v>-300</v>
      </c>
      <c r="D45" s="6">
        <v>-300</v>
      </c>
      <c r="E45" s="3"/>
      <c r="F45" s="3" t="s">
        <v>13</v>
      </c>
      <c r="G45" s="7">
        <v>120</v>
      </c>
      <c r="H45" s="6">
        <v>-120</v>
      </c>
      <c r="I45" s="6">
        <v>-300</v>
      </c>
      <c r="J45" s="7">
        <v>180</v>
      </c>
      <c r="K45" s="13"/>
      <c r="L45" s="3"/>
      <c r="M45" s="3" t="s">
        <v>78</v>
      </c>
      <c r="N45" s="1"/>
      <c r="O45" s="1"/>
    </row>
    <row r="46" spans="1:15">
      <c r="A46" s="5" t="s">
        <v>79</v>
      </c>
      <c r="B46" s="3" t="s">
        <v>13</v>
      </c>
      <c r="C46" s="6">
        <v>-300</v>
      </c>
      <c r="D46" s="6">
        <v>-300</v>
      </c>
      <c r="E46" s="3"/>
      <c r="F46" s="3" t="s">
        <v>13</v>
      </c>
      <c r="G46" s="3" t="s">
        <v>13</v>
      </c>
      <c r="H46" s="3" t="s">
        <v>13</v>
      </c>
      <c r="I46" s="6">
        <v>-300</v>
      </c>
      <c r="J46" s="7">
        <v>300</v>
      </c>
      <c r="K46" s="13"/>
      <c r="L46" s="3"/>
      <c r="M46" s="3" t="s">
        <v>80</v>
      </c>
      <c r="N46" s="1"/>
      <c r="O46" s="1"/>
    </row>
    <row r="47" spans="1:15">
      <c r="A47" s="3" t="s">
        <v>81</v>
      </c>
      <c r="B47" s="3" t="s">
        <v>13</v>
      </c>
      <c r="C47" s="6">
        <v>-600</v>
      </c>
      <c r="D47" s="6">
        <v>-600</v>
      </c>
      <c r="E47" s="3"/>
      <c r="F47" s="3" t="s">
        <v>13</v>
      </c>
      <c r="G47" s="6">
        <v>-120</v>
      </c>
      <c r="H47" s="6">
        <v>-120</v>
      </c>
      <c r="I47" s="6">
        <v>-600</v>
      </c>
      <c r="J47" s="7">
        <v>480</v>
      </c>
      <c r="K47" s="13"/>
      <c r="L47" s="3"/>
      <c r="M47" s="3"/>
      <c r="N47" s="1"/>
      <c r="O47" s="1"/>
    </row>
    <row r="48" spans="1:15">
      <c r="A48" s="3"/>
      <c r="B48" s="3"/>
      <c r="C48" s="3"/>
      <c r="D48" s="3"/>
      <c r="E48" s="3"/>
      <c r="F48" s="3"/>
      <c r="G48" s="3"/>
      <c r="H48" s="3"/>
      <c r="I48" s="3"/>
      <c r="J48" s="3"/>
      <c r="K48" s="13"/>
      <c r="L48" s="3"/>
      <c r="M48" s="3"/>
      <c r="N48" s="1"/>
      <c r="O48" s="1"/>
    </row>
    <row r="49" spans="1:15">
      <c r="A49" s="3" t="s">
        <v>82</v>
      </c>
      <c r="B49" s="3" t="s">
        <v>4</v>
      </c>
      <c r="C49" s="3" t="s">
        <v>5</v>
      </c>
      <c r="D49" s="3" t="s">
        <v>6</v>
      </c>
      <c r="E49" s="3"/>
      <c r="F49" s="3"/>
      <c r="G49" s="3"/>
      <c r="H49" s="3"/>
      <c r="I49" s="3"/>
      <c r="J49" s="3"/>
      <c r="K49" s="13"/>
      <c r="L49" s="3"/>
      <c r="M49" s="3"/>
      <c r="N49" s="1"/>
      <c r="O49" s="1"/>
    </row>
    <row r="50" spans="1:15">
      <c r="A50" s="5" t="s">
        <v>83</v>
      </c>
      <c r="B50" s="3" t="s">
        <v>13</v>
      </c>
      <c r="C50" s="6">
        <v>-10000</v>
      </c>
      <c r="D50" s="6">
        <v>-10000</v>
      </c>
      <c r="E50" s="3"/>
      <c r="F50" s="7">
        <v>192.8</v>
      </c>
      <c r="G50" s="7">
        <v>9855.4500000000007</v>
      </c>
      <c r="H50" s="6">
        <v>-9662.65</v>
      </c>
      <c r="I50" s="6">
        <v>-10000</v>
      </c>
      <c r="J50" s="7">
        <v>337.35</v>
      </c>
      <c r="K50" s="13"/>
      <c r="L50" s="3"/>
      <c r="M50" s="3" t="s">
        <v>84</v>
      </c>
      <c r="N50" s="1"/>
    </row>
    <row r="51" spans="1:15">
      <c r="A51" s="3" t="s">
        <v>85</v>
      </c>
      <c r="B51" s="3" t="s">
        <v>13</v>
      </c>
      <c r="C51" s="6">
        <v>-10000</v>
      </c>
      <c r="D51" s="6">
        <v>-10000</v>
      </c>
      <c r="E51" s="3"/>
      <c r="F51" s="7">
        <v>192.8</v>
      </c>
      <c r="G51" s="6">
        <v>-9855.4500000000007</v>
      </c>
      <c r="H51" s="6">
        <v>-9662.65</v>
      </c>
      <c r="I51" s="6">
        <v>-10000</v>
      </c>
      <c r="J51" s="7">
        <v>337.35</v>
      </c>
      <c r="K51" s="13"/>
      <c r="L51" s="3"/>
      <c r="M51" s="3"/>
      <c r="N51" s="1"/>
      <c r="O51" s="1"/>
    </row>
    <row r="52" spans="1:15">
      <c r="A52" s="3"/>
      <c r="B52" s="3"/>
      <c r="C52" s="3"/>
      <c r="D52" s="3"/>
      <c r="E52" s="3"/>
      <c r="F52" s="3"/>
      <c r="G52" s="3"/>
      <c r="H52" s="3"/>
      <c r="I52" s="3"/>
      <c r="J52" s="3"/>
      <c r="K52" s="13"/>
      <c r="L52" s="3"/>
      <c r="M52" s="3"/>
      <c r="N52" s="1"/>
      <c r="O52" s="1"/>
    </row>
    <row r="53" spans="1:15">
      <c r="A53" s="3" t="s">
        <v>86</v>
      </c>
      <c r="B53" s="3" t="s">
        <v>4</v>
      </c>
      <c r="C53" s="3" t="s">
        <v>5</v>
      </c>
      <c r="D53" s="3" t="s">
        <v>6</v>
      </c>
      <c r="E53" s="3"/>
      <c r="F53" s="3"/>
      <c r="G53" s="3"/>
      <c r="H53" s="3"/>
      <c r="I53" s="3"/>
      <c r="J53" s="3"/>
      <c r="K53" s="13"/>
      <c r="L53" s="3"/>
      <c r="M53" s="3"/>
      <c r="N53" s="1"/>
      <c r="O53" s="1"/>
    </row>
    <row r="54" spans="1:15">
      <c r="A54" s="5" t="s">
        <v>87</v>
      </c>
      <c r="B54" s="7">
        <v>2500</v>
      </c>
      <c r="C54" s="6">
        <v>-2500</v>
      </c>
      <c r="D54" s="3" t="s">
        <v>13</v>
      </c>
      <c r="E54" s="3"/>
      <c r="F54" s="3" t="s">
        <v>13</v>
      </c>
      <c r="G54" s="3" t="s">
        <v>13</v>
      </c>
      <c r="H54" s="3" t="s">
        <v>13</v>
      </c>
      <c r="I54" s="3" t="s">
        <v>13</v>
      </c>
      <c r="J54" s="3" t="s">
        <v>13</v>
      </c>
      <c r="K54" s="13"/>
      <c r="L54" s="3"/>
      <c r="M54" s="3" t="s">
        <v>88</v>
      </c>
      <c r="N54" s="1"/>
      <c r="O54" s="1"/>
    </row>
    <row r="55" spans="1:15">
      <c r="A55" s="5" t="s">
        <v>89</v>
      </c>
      <c r="B55" s="3" t="s">
        <v>13</v>
      </c>
      <c r="C55" s="6">
        <v>-500</v>
      </c>
      <c r="D55" s="6">
        <v>-500</v>
      </c>
      <c r="E55" s="3"/>
      <c r="F55" s="3" t="s">
        <v>13</v>
      </c>
      <c r="G55" s="7">
        <v>16.64</v>
      </c>
      <c r="H55" s="6">
        <v>-16.64</v>
      </c>
      <c r="I55" s="6">
        <v>-500</v>
      </c>
      <c r="J55" s="7">
        <v>483.36</v>
      </c>
      <c r="K55" s="13"/>
      <c r="L55" s="3"/>
      <c r="M55" s="3" t="s">
        <v>90</v>
      </c>
    </row>
    <row r="56" spans="1:15">
      <c r="A56" s="5" t="s">
        <v>91</v>
      </c>
      <c r="B56" s="3" t="s">
        <v>13</v>
      </c>
      <c r="C56" s="6">
        <v>-100</v>
      </c>
      <c r="D56" s="6">
        <v>-100</v>
      </c>
      <c r="E56" s="3"/>
      <c r="F56" s="3" t="s">
        <v>13</v>
      </c>
      <c r="G56" s="7">
        <v>100</v>
      </c>
      <c r="H56" s="6">
        <v>-100</v>
      </c>
      <c r="I56" s="6">
        <v>-100</v>
      </c>
      <c r="J56" s="3" t="s">
        <v>13</v>
      </c>
      <c r="K56" s="13"/>
      <c r="L56" s="3"/>
      <c r="M56" s="3" t="s">
        <v>92</v>
      </c>
      <c r="N56" s="1"/>
      <c r="O56" s="1"/>
    </row>
    <row r="57" spans="1:15">
      <c r="A57" s="5" t="s">
        <v>93</v>
      </c>
      <c r="B57" s="3" t="s">
        <v>13</v>
      </c>
      <c r="C57" s="6">
        <v>-1600</v>
      </c>
      <c r="D57" s="6">
        <v>-1600</v>
      </c>
      <c r="E57" s="3"/>
      <c r="F57" s="3" t="s">
        <v>13</v>
      </c>
      <c r="G57" s="3" t="s">
        <v>13</v>
      </c>
      <c r="H57" s="3" t="s">
        <v>13</v>
      </c>
      <c r="I57" s="6">
        <v>-1600</v>
      </c>
      <c r="J57" s="7">
        <v>1600</v>
      </c>
      <c r="K57" s="13"/>
      <c r="L57" s="3"/>
      <c r="M57" s="3" t="s">
        <v>94</v>
      </c>
      <c r="N57" s="1"/>
    </row>
    <row r="58" spans="1:15" ht="70.5">
      <c r="A58" s="8" t="s">
        <v>95</v>
      </c>
      <c r="B58" s="11">
        <v>450</v>
      </c>
      <c r="C58" s="10">
        <v>-450</v>
      </c>
      <c r="D58" s="9" t="s">
        <v>13</v>
      </c>
      <c r="E58" s="9"/>
      <c r="F58" s="9" t="s">
        <v>13</v>
      </c>
      <c r="G58" s="9" t="s">
        <v>13</v>
      </c>
      <c r="H58" s="9" t="s">
        <v>13</v>
      </c>
      <c r="I58" s="9" t="s">
        <v>13</v>
      </c>
      <c r="J58" s="9" t="s">
        <v>13</v>
      </c>
      <c r="K58" s="12" t="s">
        <v>96</v>
      </c>
      <c r="L58" s="9"/>
      <c r="M58" s="9"/>
      <c r="N58" s="1"/>
      <c r="O58" s="1"/>
    </row>
    <row r="59" spans="1:15">
      <c r="A59" s="3" t="s">
        <v>97</v>
      </c>
      <c r="B59" s="7">
        <v>2950</v>
      </c>
      <c r="C59" s="6">
        <v>-5150</v>
      </c>
      <c r="D59" s="6">
        <v>-2200</v>
      </c>
      <c r="E59" s="3"/>
      <c r="F59" s="3" t="s">
        <v>13</v>
      </c>
      <c r="G59" s="6">
        <v>-116.64</v>
      </c>
      <c r="H59" s="6">
        <v>-116.64</v>
      </c>
      <c r="I59" s="6">
        <v>-2200</v>
      </c>
      <c r="J59" s="7">
        <v>2083.36</v>
      </c>
      <c r="K59" s="13"/>
      <c r="L59" s="3"/>
      <c r="M59" s="3"/>
      <c r="N59" s="1"/>
      <c r="O59" s="1"/>
    </row>
    <row r="60" spans="1:15">
      <c r="A60" s="3"/>
      <c r="B60" s="3"/>
      <c r="C60" s="3"/>
      <c r="D60" s="3"/>
      <c r="E60" s="3"/>
      <c r="F60" s="3"/>
      <c r="G60" s="3"/>
      <c r="H60" s="3"/>
      <c r="I60" s="3"/>
      <c r="J60" s="3"/>
      <c r="K60" s="13"/>
      <c r="L60" s="3"/>
      <c r="M60" s="3"/>
      <c r="N60" s="1"/>
      <c r="O60" s="1"/>
    </row>
    <row r="61" spans="1:15">
      <c r="A61" s="3" t="s">
        <v>98</v>
      </c>
      <c r="B61" s="3" t="s">
        <v>4</v>
      </c>
      <c r="C61" s="3" t="s">
        <v>5</v>
      </c>
      <c r="D61" s="3" t="s">
        <v>6</v>
      </c>
      <c r="E61" s="3"/>
      <c r="F61" s="3"/>
      <c r="G61" s="3"/>
      <c r="H61" s="3"/>
      <c r="I61" s="3"/>
      <c r="J61" s="3"/>
      <c r="K61" s="13"/>
      <c r="L61" s="3"/>
      <c r="M61" s="3"/>
      <c r="N61" s="1"/>
      <c r="O61" s="1"/>
    </row>
    <row r="62" spans="1:15">
      <c r="A62" s="5" t="s">
        <v>99</v>
      </c>
      <c r="B62" s="3" t="s">
        <v>13</v>
      </c>
      <c r="C62" s="6">
        <v>-1200</v>
      </c>
      <c r="D62" s="6">
        <v>-1200</v>
      </c>
      <c r="E62" s="3"/>
      <c r="F62" s="3" t="s">
        <v>13</v>
      </c>
      <c r="G62" s="3" t="s">
        <v>13</v>
      </c>
      <c r="H62" s="3" t="s">
        <v>13</v>
      </c>
      <c r="I62" s="6">
        <v>-1200</v>
      </c>
      <c r="J62" s="7">
        <v>1200</v>
      </c>
      <c r="K62" s="13"/>
      <c r="L62" s="3"/>
      <c r="M62" s="3" t="s">
        <v>100</v>
      </c>
      <c r="N62" s="1"/>
      <c r="O62" s="1"/>
    </row>
    <row r="63" spans="1:15">
      <c r="A63" s="5" t="s">
        <v>101</v>
      </c>
      <c r="B63" s="3" t="s">
        <v>13</v>
      </c>
      <c r="C63" s="6">
        <v>-800</v>
      </c>
      <c r="D63" s="6">
        <v>-800</v>
      </c>
      <c r="E63" s="3"/>
      <c r="F63" s="3" t="s">
        <v>13</v>
      </c>
      <c r="G63" s="7">
        <v>366</v>
      </c>
      <c r="H63" s="6">
        <v>-366</v>
      </c>
      <c r="I63" s="6">
        <v>-800</v>
      </c>
      <c r="J63" s="7">
        <v>434</v>
      </c>
      <c r="K63" s="13"/>
      <c r="L63" s="3"/>
      <c r="M63" s="3" t="s">
        <v>102</v>
      </c>
      <c r="N63" s="1"/>
      <c r="O63" s="1"/>
    </row>
    <row r="64" spans="1:15">
      <c r="A64" s="3" t="s">
        <v>103</v>
      </c>
      <c r="B64" s="3" t="s">
        <v>13</v>
      </c>
      <c r="C64" s="6">
        <v>-2000</v>
      </c>
      <c r="D64" s="6">
        <v>-2000</v>
      </c>
      <c r="E64" s="3"/>
      <c r="F64" s="3" t="s">
        <v>13</v>
      </c>
      <c r="G64" s="6">
        <v>-366</v>
      </c>
      <c r="H64" s="6">
        <v>-366</v>
      </c>
      <c r="I64" s="6">
        <v>-2000</v>
      </c>
      <c r="J64" s="7">
        <v>1634</v>
      </c>
      <c r="K64" s="13"/>
      <c r="L64" s="3"/>
      <c r="M64" s="3"/>
      <c r="N64" s="1"/>
      <c r="O64" s="1"/>
    </row>
    <row r="65" spans="1:15">
      <c r="A65" s="3"/>
      <c r="B65" s="3"/>
      <c r="C65" s="3"/>
      <c r="D65" s="3"/>
      <c r="E65" s="3"/>
      <c r="F65" s="3"/>
      <c r="G65" s="3"/>
      <c r="H65" s="3"/>
      <c r="I65" s="3"/>
      <c r="J65" s="3"/>
      <c r="K65" s="13"/>
      <c r="L65" s="3"/>
      <c r="M65" s="3"/>
      <c r="N65" s="1"/>
      <c r="O65" s="1"/>
    </row>
    <row r="66" spans="1:15">
      <c r="A66" s="3" t="s">
        <v>104</v>
      </c>
      <c r="B66" s="3" t="s">
        <v>4</v>
      </c>
      <c r="C66" s="3" t="s">
        <v>5</v>
      </c>
      <c r="D66" s="3" t="s">
        <v>6</v>
      </c>
      <c r="E66" s="3"/>
      <c r="F66" s="3"/>
      <c r="G66" s="3"/>
      <c r="H66" s="3"/>
      <c r="I66" s="3"/>
      <c r="J66" s="3"/>
      <c r="K66" s="13"/>
      <c r="L66" s="3"/>
      <c r="M66" s="3"/>
      <c r="N66" s="1"/>
      <c r="O66" s="1"/>
    </row>
    <row r="67" spans="1:15">
      <c r="A67" s="5" t="s">
        <v>105</v>
      </c>
      <c r="B67" s="3" t="s">
        <v>13</v>
      </c>
      <c r="C67" s="6">
        <v>-700</v>
      </c>
      <c r="D67" s="6">
        <v>-700</v>
      </c>
      <c r="E67" s="3"/>
      <c r="F67" s="3" t="s">
        <v>13</v>
      </c>
      <c r="G67" s="3" t="s">
        <v>13</v>
      </c>
      <c r="H67" s="3" t="s">
        <v>13</v>
      </c>
      <c r="I67" s="6">
        <v>-700</v>
      </c>
      <c r="J67" s="7">
        <v>700</v>
      </c>
      <c r="K67" s="13"/>
      <c r="L67" s="3"/>
      <c r="M67" s="3" t="s">
        <v>106</v>
      </c>
      <c r="N67" s="1"/>
    </row>
    <row r="68" spans="1:15">
      <c r="A68" s="5" t="s">
        <v>107</v>
      </c>
      <c r="B68" s="3" t="s">
        <v>13</v>
      </c>
      <c r="C68" s="6">
        <v>-500</v>
      </c>
      <c r="D68" s="6">
        <v>-500</v>
      </c>
      <c r="E68" s="3"/>
      <c r="F68" s="3" t="s">
        <v>13</v>
      </c>
      <c r="G68" s="3" t="s">
        <v>13</v>
      </c>
      <c r="H68" s="3" t="s">
        <v>13</v>
      </c>
      <c r="I68" s="6">
        <v>-500</v>
      </c>
      <c r="J68" s="7">
        <v>500</v>
      </c>
      <c r="K68" s="13"/>
      <c r="L68" s="3"/>
      <c r="M68" s="3" t="s">
        <v>108</v>
      </c>
    </row>
    <row r="69" spans="1:15">
      <c r="A69" s="5" t="s">
        <v>109</v>
      </c>
      <c r="B69" s="3" t="s">
        <v>13</v>
      </c>
      <c r="C69" s="6">
        <v>-50</v>
      </c>
      <c r="D69" s="6">
        <v>-50</v>
      </c>
      <c r="E69" s="3"/>
      <c r="F69" s="3" t="s">
        <v>13</v>
      </c>
      <c r="G69" s="3" t="s">
        <v>13</v>
      </c>
      <c r="H69" s="3" t="s">
        <v>13</v>
      </c>
      <c r="I69" s="6">
        <v>-50</v>
      </c>
      <c r="J69" s="7">
        <v>50</v>
      </c>
      <c r="K69" s="13"/>
      <c r="L69" s="3"/>
      <c r="M69" s="3"/>
      <c r="N69" s="1"/>
      <c r="O69" s="1"/>
    </row>
    <row r="70" spans="1:15">
      <c r="A70" s="3" t="s">
        <v>110</v>
      </c>
      <c r="B70" s="3" t="s">
        <v>13</v>
      </c>
      <c r="C70" s="6">
        <v>-1250</v>
      </c>
      <c r="D70" s="6">
        <v>-1250</v>
      </c>
      <c r="E70" s="3"/>
      <c r="F70" s="3" t="s">
        <v>13</v>
      </c>
      <c r="G70" s="3" t="s">
        <v>13</v>
      </c>
      <c r="H70" s="3" t="s">
        <v>13</v>
      </c>
      <c r="I70" s="6">
        <v>-1250</v>
      </c>
      <c r="J70" s="7">
        <v>1250</v>
      </c>
      <c r="K70" s="13"/>
      <c r="L70" s="3"/>
      <c r="M70" s="3"/>
      <c r="N70" s="1"/>
      <c r="O70" s="1"/>
    </row>
    <row r="71" spans="1:15">
      <c r="A71" s="3"/>
      <c r="B71" s="3"/>
      <c r="C71" s="3"/>
      <c r="D71" s="3"/>
      <c r="E71" s="3"/>
      <c r="F71" s="3"/>
      <c r="G71" s="3"/>
      <c r="H71" s="3"/>
      <c r="I71" s="3"/>
      <c r="J71" s="3"/>
      <c r="K71" s="13"/>
      <c r="L71" s="3"/>
      <c r="M71" s="3"/>
      <c r="N71" s="1"/>
      <c r="O71" s="1"/>
    </row>
    <row r="72" spans="1:15">
      <c r="A72" s="3" t="s">
        <v>111</v>
      </c>
      <c r="B72" s="3" t="s">
        <v>4</v>
      </c>
      <c r="C72" s="3" t="s">
        <v>5</v>
      </c>
      <c r="D72" s="3" t="s">
        <v>6</v>
      </c>
      <c r="E72" s="3"/>
      <c r="F72" s="3"/>
      <c r="G72" s="3"/>
      <c r="H72" s="3"/>
      <c r="I72" s="3"/>
      <c r="J72" s="3"/>
      <c r="K72" s="13"/>
      <c r="L72" s="3"/>
      <c r="M72" s="3"/>
      <c r="N72" s="1"/>
      <c r="O72" s="1"/>
    </row>
    <row r="73" spans="1:15">
      <c r="A73" s="5" t="s">
        <v>112</v>
      </c>
      <c r="B73" s="3" t="s">
        <v>13</v>
      </c>
      <c r="C73" s="6">
        <v>-500</v>
      </c>
      <c r="D73" s="6">
        <v>-500</v>
      </c>
      <c r="E73" s="3"/>
      <c r="F73" s="3" t="s">
        <v>13</v>
      </c>
      <c r="G73" s="7">
        <v>200</v>
      </c>
      <c r="H73" s="6">
        <v>-200</v>
      </c>
      <c r="I73" s="6">
        <v>-500</v>
      </c>
      <c r="J73" s="7">
        <v>300</v>
      </c>
      <c r="K73" s="13"/>
      <c r="L73" s="3"/>
      <c r="M73" s="3" t="s">
        <v>113</v>
      </c>
      <c r="N73" s="1"/>
      <c r="O73" s="1"/>
    </row>
    <row r="74" spans="1:15" ht="51">
      <c r="A74" s="8" t="s">
        <v>114</v>
      </c>
      <c r="B74" s="9" t="s">
        <v>13</v>
      </c>
      <c r="C74" s="10">
        <v>-1000</v>
      </c>
      <c r="D74" s="10">
        <v>-1000</v>
      </c>
      <c r="E74" s="9"/>
      <c r="F74" s="9" t="s">
        <v>13</v>
      </c>
      <c r="G74" s="9" t="s">
        <v>13</v>
      </c>
      <c r="H74" s="9" t="s">
        <v>13</v>
      </c>
      <c r="I74" s="10">
        <v>-1000</v>
      </c>
      <c r="J74" s="11">
        <v>1000</v>
      </c>
      <c r="K74" s="12" t="s">
        <v>115</v>
      </c>
      <c r="L74" s="9"/>
      <c r="M74" s="9" t="s">
        <v>116</v>
      </c>
      <c r="N74" s="1"/>
    </row>
    <row r="75" spans="1:15">
      <c r="A75" s="5" t="s">
        <v>117</v>
      </c>
      <c r="B75" s="3" t="s">
        <v>13</v>
      </c>
      <c r="C75" s="6">
        <v>-1500</v>
      </c>
      <c r="D75" s="6">
        <v>-1500</v>
      </c>
      <c r="E75" s="3"/>
      <c r="F75" s="3" t="s">
        <v>13</v>
      </c>
      <c r="G75" s="7">
        <v>1500</v>
      </c>
      <c r="H75" s="6">
        <v>-1500</v>
      </c>
      <c r="I75" s="6">
        <v>-1500</v>
      </c>
      <c r="J75" s="3" t="s">
        <v>13</v>
      </c>
      <c r="K75" s="13"/>
      <c r="L75" s="3"/>
      <c r="M75" s="3" t="s">
        <v>118</v>
      </c>
      <c r="N75" s="1"/>
      <c r="O75" s="1"/>
    </row>
    <row r="76" spans="1:15">
      <c r="A76" s="5" t="s">
        <v>119</v>
      </c>
      <c r="B76" s="3" t="s">
        <v>13</v>
      </c>
      <c r="C76" s="6">
        <v>-250</v>
      </c>
      <c r="D76" s="6">
        <v>-250</v>
      </c>
      <c r="E76" s="3"/>
      <c r="F76" s="3" t="s">
        <v>13</v>
      </c>
      <c r="G76" s="7">
        <v>250</v>
      </c>
      <c r="H76" s="6">
        <v>-250</v>
      </c>
      <c r="I76" s="6">
        <v>-250</v>
      </c>
      <c r="J76" s="3" t="s">
        <v>13</v>
      </c>
      <c r="K76" s="13"/>
      <c r="L76" s="3"/>
      <c r="M76" s="3" t="s">
        <v>120</v>
      </c>
      <c r="N76" s="1"/>
    </row>
    <row r="77" spans="1:15">
      <c r="A77" s="5" t="s">
        <v>121</v>
      </c>
      <c r="B77" s="3" t="s">
        <v>13</v>
      </c>
      <c r="C77" s="6">
        <v>-300</v>
      </c>
      <c r="D77" s="6">
        <v>-300</v>
      </c>
      <c r="E77" s="3"/>
      <c r="F77" s="3" t="s">
        <v>13</v>
      </c>
      <c r="G77" s="7">
        <v>131.88</v>
      </c>
      <c r="H77" s="6">
        <v>-131.88</v>
      </c>
      <c r="I77" s="6">
        <v>-300</v>
      </c>
      <c r="J77" s="7">
        <v>168.12</v>
      </c>
      <c r="K77" s="13"/>
      <c r="L77" s="3"/>
      <c r="M77" s="3" t="s">
        <v>122</v>
      </c>
      <c r="N77" s="1"/>
      <c r="O77" s="1"/>
    </row>
    <row r="78" spans="1:15">
      <c r="A78" s="3" t="s">
        <v>123</v>
      </c>
      <c r="B78" s="3" t="s">
        <v>13</v>
      </c>
      <c r="C78" s="6">
        <v>-3550</v>
      </c>
      <c r="D78" s="6">
        <v>-3550</v>
      </c>
      <c r="E78" s="3"/>
      <c r="F78" s="3" t="s">
        <v>13</v>
      </c>
      <c r="G78" s="6">
        <v>-2081.88</v>
      </c>
      <c r="H78" s="6">
        <v>-2081.88</v>
      </c>
      <c r="I78" s="6">
        <v>-3550</v>
      </c>
      <c r="J78" s="7">
        <v>1468.12</v>
      </c>
      <c r="K78" s="13"/>
      <c r="L78" s="3"/>
      <c r="M78" s="3"/>
      <c r="N78" s="1"/>
      <c r="O78" s="1"/>
    </row>
    <row r="79" spans="1:15">
      <c r="A79" s="3" t="s">
        <v>124</v>
      </c>
      <c r="B79" s="3"/>
      <c r="C79" s="3"/>
      <c r="D79" s="3"/>
      <c r="E79" s="3"/>
      <c r="F79" s="3"/>
      <c r="G79" s="3"/>
      <c r="H79" s="3"/>
      <c r="I79" s="3"/>
      <c r="J79" s="3"/>
      <c r="K79" s="13"/>
      <c r="L79" s="3"/>
      <c r="M79" s="14"/>
    </row>
    <row r="80" spans="1:15">
      <c r="A80" s="3"/>
      <c r="B80" s="7">
        <v>28930</v>
      </c>
      <c r="C80" s="6">
        <v>-32157.27</v>
      </c>
      <c r="D80" s="6">
        <v>-3227.27</v>
      </c>
      <c r="E80" s="3"/>
      <c r="F80" s="3"/>
      <c r="G80" s="5" t="s">
        <v>125</v>
      </c>
      <c r="H80" s="15">
        <v>28806.58</v>
      </c>
      <c r="I80" s="3"/>
      <c r="J80" s="3"/>
      <c r="K80" s="3"/>
      <c r="L80" s="3"/>
      <c r="M80" s="3"/>
      <c r="N80" s="1"/>
      <c r="O80" s="1"/>
    </row>
    <row r="81" spans="1:15">
      <c r="A81" s="3" t="s">
        <v>126</v>
      </c>
      <c r="B81" s="7">
        <v>35508.239999999998</v>
      </c>
      <c r="C81" s="3"/>
      <c r="D81" s="3"/>
      <c r="E81" s="14"/>
      <c r="F81" s="14"/>
      <c r="G81" s="5" t="s">
        <v>127</v>
      </c>
      <c r="H81" s="15">
        <v>-21415.16</v>
      </c>
      <c r="I81" s="3"/>
      <c r="J81" s="3"/>
      <c r="K81" s="3"/>
      <c r="L81" s="3"/>
      <c r="M81" s="3"/>
    </row>
    <row r="82" spans="1: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</sheetData>
  <mergeCells count="15">
    <mergeCell ref="N32:N36"/>
    <mergeCell ref="O32:O36"/>
    <mergeCell ref="L32:L36"/>
    <mergeCell ref="K32:K36"/>
    <mergeCell ref="M32:M36"/>
    <mergeCell ref="G32:G36"/>
    <mergeCell ref="H32:H36"/>
    <mergeCell ref="I32:I36"/>
    <mergeCell ref="J32:J36"/>
    <mergeCell ref="A32:A36"/>
    <mergeCell ref="B32:B36"/>
    <mergeCell ref="C32:C36"/>
    <mergeCell ref="D32:D36"/>
    <mergeCell ref="E32:E36"/>
    <mergeCell ref="F32:F36"/>
  </mergeCells>
  <hyperlinks>
    <hyperlink ref="A3" r:id="rId1" display="https://app.moneyminder.com/fy/53425/reports/transactions_by_category_report?filters=%7B%22byCategory%22%3A%5B2545912%5D%7D" xr:uid="{1D311584-B309-CC41-B9CA-6E87F5B09F90}"/>
    <hyperlink ref="A4" r:id="rId2" display="https://app.moneyminder.com/fy/53425/reports/transactions_by_category_report?filters=%7B%22byCategory%22%3A%5B2545913%5D%7D" xr:uid="{ED15EA8A-FEF2-A840-80E8-388C25D8A6DB}"/>
    <hyperlink ref="A5" r:id="rId3" display="https://app.moneyminder.com/fy/53425/reports/transactions_by_category_report?filters=%7B%22byCategory%22%3A%5B2545914%5D%7D" xr:uid="{FA1BE004-0C91-DB41-A02D-FC1C6F0DBA16}"/>
    <hyperlink ref="A6" r:id="rId4" display="https://app.moneyminder.com/fy/53425/reports/transactions_by_category_report?filters=%7B%22byCategory%22%3A%5B2545915%5D%7D" xr:uid="{CCAAE959-8F25-A949-8019-5767019034A6}"/>
    <hyperlink ref="A7" r:id="rId5" display="https://app.moneyminder.com/fy/53425/reports/transactions_by_category_report?filters=%7B%22byCategory%22%3A%5B2545916%5D%7D" xr:uid="{7C55FC05-BF89-664D-AC11-402B72E477B1}"/>
    <hyperlink ref="A8" r:id="rId6" display="https://app.moneyminder.com/fy/53425/reports/transactions_by_category_report?filters=%7B%22byCategory%22%3A%5B2545917%5D%7D" xr:uid="{264179F0-B041-964F-883F-A4FF1E15F3D4}"/>
    <hyperlink ref="A9" r:id="rId7" display="https://app.moneyminder.com/fy/53425/reports/transactions_by_category_report?filters=%7B%22byCategory%22%3A%5B2545918%5D%7D" xr:uid="{49F25A1B-64EA-DE48-A4AB-F0FDDA4ED59F}"/>
    <hyperlink ref="A10" r:id="rId8" display="https://app.moneyminder.com/fy/53425/reports/transactions_by_category_report?filters=%7B%22byCategory%22%3A%5B2545919%5D%7D" xr:uid="{D45C2662-B01F-1244-AC10-C6772028B86D}"/>
    <hyperlink ref="A11" r:id="rId9" display="https://app.moneyminder.com/fy/53425/reports/transactions_by_category_report?filters=%7B%22byCategory%22%3A%5B2545920%5D%7D" xr:uid="{125C9B04-AE7A-C54F-AA54-6CEE4465A84D}"/>
    <hyperlink ref="A12" r:id="rId10" display="https://app.moneyminder.com/fy/53425/reports/transactions_by_category_report?filters=%7B%22byCategory%22%3A%5B2545921%5D%7D" xr:uid="{3252E63C-65CE-DA42-AA1F-91BD9C04CC01}"/>
    <hyperlink ref="A13" r:id="rId11" display="https://app.moneyminder.com/fy/53425/reports/transactions_by_category_report?filters=%7B%22byCategory%22%3A%5B2545922%5D%7D" xr:uid="{C50F3B1B-14D3-AF46-B76C-1751E207DE65}"/>
    <hyperlink ref="A14" r:id="rId12" display="https://app.moneyminder.com/fy/53425/reports/transactions_by_category_report?filters=%7B%22byCategory%22%3A%5B2545923%5D%7D" xr:uid="{C5633B94-44A4-C644-98DD-E8867028DF8C}"/>
    <hyperlink ref="A15" r:id="rId13" display="https://app.moneyminder.com/fy/53425/reports/transactions_by_category_report?filters=%7B%22byCategory%22%3A%5B2545924%5D%7D" xr:uid="{A8F8BCDF-A72F-394B-807F-5BE05BBABFBB}"/>
    <hyperlink ref="A19" r:id="rId14" display="https://app.moneyminder.com/fy/53425/reports/transactions_by_category_report?filters=%7B%22byCategory%22%3A%5B2545926%5D%7D" xr:uid="{8567C822-4A39-894C-ADBE-B3ED4C72BF89}"/>
    <hyperlink ref="A20" r:id="rId15" display="https://app.moneyminder.com/fy/53425/reports/transactions_by_category_report?filters=%7B%22byCategory%22%3A%5B2545927%5D%7D" xr:uid="{152117A2-A876-D34E-9B7E-9DB799520BFA}"/>
    <hyperlink ref="A21" r:id="rId16" display="https://app.moneyminder.com/fy/53425/reports/transactions_by_category_report?filters=%7B%22byCategory%22%3A%5B2545928%5D%7D" xr:uid="{0BF59661-95D8-2B4D-96F9-555772CA0AEF}"/>
    <hyperlink ref="A22" r:id="rId17" display="https://app.moneyminder.com/fy/53425/reports/transactions_by_category_report?filters=%7B%22byCategory%22%3A%5B2545930%5D%7D" xr:uid="{0B3312D4-847D-3748-8172-4DF5169BDE27}"/>
    <hyperlink ref="A23" r:id="rId18" display="https://app.moneyminder.com/fy/53425/reports/transactions_by_category_report?filters=%7B%22byCategory%22%3A%5B2545929%5D%7D" xr:uid="{7AEFD370-C292-FF43-B566-31A7C0683702}"/>
    <hyperlink ref="A24" r:id="rId19" display="https://app.moneyminder.com/fy/53425/reports/transactions_by_category_report?filters=%7B%22byCategory%22%3A%5B2545931%5D%7D" xr:uid="{41C80399-830B-754F-BFBF-29D9A24CCCCD}"/>
    <hyperlink ref="A28" r:id="rId20" display="https://app.moneyminder.com/fy/53425/reports/transactions_by_category_report?filters=%7B%22byCategory%22%3A%5B2545934%5D%7D" xr:uid="{7F67EF4B-9E14-3E40-BAC6-81B0A20870A7}"/>
    <hyperlink ref="A29" r:id="rId21" display="https://app.moneyminder.com/fy/53425/reports/transactions_by_category_report?filters=%7B%22byCategory%22%3A%5B2545933%5D%7D" xr:uid="{18D2F1F0-2322-224B-B182-B216641D8099}"/>
    <hyperlink ref="A30" r:id="rId22" display="https://app.moneyminder.com/fy/53425/reports/transactions_by_category_report?filters=%7B%22byCategory%22%3A%5B2545935%5D%7D" xr:uid="{100625AF-5B52-2449-9BA8-192D511F667B}"/>
    <hyperlink ref="A31" r:id="rId23" display="https://app.moneyminder.com/fy/53425/reports/transactions_by_category_report?filters=%7B%22byCategory%22%3A%5B2545936%5D%7D" xr:uid="{CEDA5864-6821-3C42-93F1-D25D4A9B5FE5}"/>
    <hyperlink ref="A32" r:id="rId24" display="https://app.moneyminder.com/fy/53425/reports/transactions_by_category_report?filters=%7B%22byCategory%22%3A%5B2814856%5D%7D" xr:uid="{5C6BFE28-50DA-294B-A5A8-B58A1C790792}"/>
    <hyperlink ref="A40" r:id="rId25" display="https://app.moneyminder.com/fy/53425/reports/transactions_by_category_report?filters=%7B%22byCategory%22%3A%5B2545938%5D%7D" xr:uid="{A87E84DB-5997-D14A-A415-7A78ABAA95B4}"/>
    <hyperlink ref="A41" r:id="rId26" display="https://app.moneyminder.com/fy/53425/reports/transactions_by_category_report?filters=%7B%22byCategory%22%3A%5B2545939%5D%7D" xr:uid="{415B6746-837A-4749-814F-ABDC41C1465D}"/>
    <hyperlink ref="A45" r:id="rId27" display="https://app.moneyminder.com/fy/53425/reports/transactions_by_category_report?filters=%7B%22byCategory%22%3A%5B2545941%5D%7D" xr:uid="{CFC1919E-62C9-CB4C-B9CE-2E242575C263}"/>
    <hyperlink ref="A46" r:id="rId28" display="https://app.moneyminder.com/fy/53425/reports/transactions_by_category_report?filters=%7B%22byCategory%22%3A%5B2545942%5D%7D" xr:uid="{5F26669E-A350-B24A-B1A2-EF131E87E058}"/>
    <hyperlink ref="A50" r:id="rId29" display="https://app.moneyminder.com/fy/53425/reports/transactions_by_category_report?filters=%7B%22byCategory%22%3A%5B2545944%5D%7D" xr:uid="{7C982609-583C-1E4E-ADA2-F8EE7E2DE0A9}"/>
    <hyperlink ref="A54" r:id="rId30" display="https://app.moneyminder.com/fy/53425/reports/transactions_by_category_report?filters=%7B%22byCategory%22%3A%5B2545946%5D%7D" xr:uid="{CBB30AEA-F075-7942-8C5C-BC0F38E9CED0}"/>
    <hyperlink ref="A55" r:id="rId31" display="https://app.moneyminder.com/fy/53425/reports/transactions_by_category_report?filters=%7B%22byCategory%22%3A%5B2545947%5D%7D" xr:uid="{78046387-6B4F-CC4E-BAE0-D637310F780F}"/>
    <hyperlink ref="A56" r:id="rId32" display="https://app.moneyminder.com/fy/53425/reports/transactions_by_category_report?filters=%7B%22byCategory%22%3A%5B2545948%5D%7D" xr:uid="{5488C21D-8B09-E34C-80AE-C19CFA10497B}"/>
    <hyperlink ref="A57" r:id="rId33" display="https://app.moneyminder.com/fy/53425/reports/transactions_by_category_report?filters=%7B%22byCategory%22%3A%5B2545949%5D%7D" xr:uid="{E9FFA13B-DA15-F04F-B6E4-6725BC0B8831}"/>
    <hyperlink ref="A58" r:id="rId34" display="https://app.moneyminder.com/fy/53425/reports/transactions_by_category_report?filters=%7B%22byCategory%22%3A%5B2711530%5D%7D" xr:uid="{060766FA-194B-B146-A41C-50613BB16EF1}"/>
    <hyperlink ref="A62" r:id="rId35" display="https://app.moneyminder.com/fy/53425/reports/transactions_by_category_report?filters=%7B%22byCategory%22%3A%5B2545952%5D%7D" xr:uid="{B82B36AC-F9F7-E44E-9432-ADCE2A1308AD}"/>
    <hyperlink ref="A63" r:id="rId36" display="https://app.moneyminder.com/fy/53425/reports/transactions_by_category_report?filters=%7B%22byCategory%22%3A%5B2545951%5D%7D" xr:uid="{A63F8321-F7F2-A447-991A-2DDB190EAAE0}"/>
    <hyperlink ref="A67" r:id="rId37" display="https://app.moneyminder.com/fy/53425/reports/transactions_by_category_report?filters=%7B%22byCategory%22%3A%5B2545954%5D%7D" xr:uid="{DCCBF2D1-DC7A-0348-BF4E-537CCAFF0E38}"/>
    <hyperlink ref="A68" r:id="rId38" display="https://app.moneyminder.com/fy/53425/reports/transactions_by_category_report?filters=%7B%22byCategory%22%3A%5B2545955%5D%7D" xr:uid="{8CDF6703-3305-C44E-A393-AC3C79AE5F36}"/>
    <hyperlink ref="A69" r:id="rId39" display="https://app.moneyminder.com/fy/53425/reports/transactions_by_category_report?filters=%7B%22byCategory%22%3A%5B2545956%5D%7D" xr:uid="{E81D35CC-7AE2-294F-8059-DE6ED5A69524}"/>
    <hyperlink ref="A73" r:id="rId40" display="https://app.moneyminder.com/fy/53425/reports/transactions_by_category_report?filters=%7B%22byCategory%22%3A%5B2582229%5D%7D" xr:uid="{77E72B1F-0622-9647-A8E7-78DB5851E210}"/>
    <hyperlink ref="A74" r:id="rId41" display="https://app.moneyminder.com/fy/53425/reports/transactions_by_category_report?filters=%7B%22byCategory%22%3A%5B2582228%5D%7D" xr:uid="{0D49166B-712B-904E-B5BD-BFFED4703565}"/>
    <hyperlink ref="A75" r:id="rId42" display="https://app.moneyminder.com/fy/53425/reports/transactions_by_category_report?filters=%7B%22byCategory%22%3A%5B2582230%5D%7D" xr:uid="{4D388139-9786-E24A-9C15-6E397DCD2EB7}"/>
    <hyperlink ref="A76" r:id="rId43" display="https://app.moneyminder.com/fy/53425/reports/transactions_by_category_report?filters=%7B%22byCategory%22%3A%5B2582231%5D%7D" xr:uid="{C3BC2871-B8E4-1445-9EBC-C41F1B2D4890}"/>
    <hyperlink ref="A77" r:id="rId44" display="https://app.moneyminder.com/fy/53425/reports/transactions_by_category_report?filters=%7B%22byCategory%22%3A%5B2582232%5D%7D" xr:uid="{DD4B5654-E7C3-EB46-A619-64B109661CC5}"/>
    <hyperlink ref="G80" r:id="rId45" display="https://app.moneyminder.com/fy/53425/reports/income_expense_report" xr:uid="{1C45F33B-855A-644D-8DBE-9E58F3A319AE}"/>
    <hyperlink ref="H80" r:id="rId46" display="https://app.moneyminder.com/fy/53425/reports/income_expense_report" xr:uid="{EB4119E1-C48F-A248-8114-B20BCE2C1DDE}"/>
    <hyperlink ref="G81" r:id="rId47" display="https://app.moneyminder.com/fy/53425/reports/income_expense_report" xr:uid="{6F2E7427-5B33-4A4C-8EDB-9F69D85946EB}"/>
    <hyperlink ref="H81" r:id="rId48" display="https://app.moneyminder.com/fy/53425/reports/income_expense_report" xr:uid="{3C8F694A-34DF-1849-8807-2AADA7F7AEEE}"/>
  </hyperlinks>
  <pageMargins left="0.7" right="0.7" top="0.75" bottom="0.75" header="0.3" footer="0.3"/>
  <pageSetup scale="34" orientation="landscape" horizontalDpi="0" verticalDpi="0" copies="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729E-D825-744F-BB47-3FAD31D559C9}">
  <dimension ref="A1:D81"/>
  <sheetViews>
    <sheetView zoomScale="130" zoomScaleNormal="130" workbookViewId="0">
      <selection activeCell="B59" sqref="B59"/>
    </sheetView>
  </sheetViews>
  <sheetFormatPr defaultColWidth="11" defaultRowHeight="15.95"/>
  <cols>
    <col min="1" max="1" width="46.125" bestFit="1" customWidth="1"/>
    <col min="2" max="2" width="16.375" bestFit="1" customWidth="1"/>
    <col min="3" max="3" width="18" bestFit="1" customWidth="1"/>
    <col min="4" max="4" width="27.5" customWidth="1"/>
  </cols>
  <sheetData>
    <row r="1" spans="1:4">
      <c r="A1" s="4" t="s">
        <v>3</v>
      </c>
      <c r="B1" s="4" t="s">
        <v>4</v>
      </c>
      <c r="C1" s="4" t="s">
        <v>5</v>
      </c>
      <c r="D1" s="4" t="s">
        <v>6</v>
      </c>
    </row>
    <row r="2" spans="1:4">
      <c r="A2" s="5" t="s">
        <v>12</v>
      </c>
      <c r="B2" s="3" t="s">
        <v>13</v>
      </c>
      <c r="C2" s="6">
        <v>-100</v>
      </c>
      <c r="D2" s="6">
        <v>-100</v>
      </c>
    </row>
    <row r="3" spans="1:4">
      <c r="A3" s="5" t="s">
        <v>15</v>
      </c>
      <c r="B3" s="7">
        <v>625</v>
      </c>
      <c r="C3" s="6">
        <v>-750</v>
      </c>
      <c r="D3" s="6">
        <v>-125</v>
      </c>
    </row>
    <row r="4" spans="1:4">
      <c r="A4" s="8" t="s">
        <v>17</v>
      </c>
      <c r="B4" s="9" t="s">
        <v>13</v>
      </c>
      <c r="C4" s="10">
        <v>-150</v>
      </c>
      <c r="D4" s="10">
        <v>-150</v>
      </c>
    </row>
    <row r="5" spans="1:4">
      <c r="A5" s="5" t="s">
        <v>20</v>
      </c>
      <c r="B5" s="3" t="s">
        <v>13</v>
      </c>
      <c r="C5" s="6">
        <v>-400</v>
      </c>
      <c r="D5" s="6">
        <v>-400</v>
      </c>
    </row>
    <row r="6" spans="1:4">
      <c r="A6" s="5" t="s">
        <v>22</v>
      </c>
      <c r="B6" s="3" t="s">
        <v>13</v>
      </c>
      <c r="C6" s="6">
        <v>-100</v>
      </c>
      <c r="D6" s="6">
        <v>-100</v>
      </c>
    </row>
    <row r="7" spans="1:4">
      <c r="A7" s="8" t="s">
        <v>24</v>
      </c>
      <c r="B7" s="9" t="s">
        <v>13</v>
      </c>
      <c r="C7" s="10">
        <v>-350</v>
      </c>
      <c r="D7" s="10">
        <v>-350</v>
      </c>
    </row>
    <row r="8" spans="1:4">
      <c r="A8" s="5" t="s">
        <v>27</v>
      </c>
      <c r="B8" s="3" t="s">
        <v>13</v>
      </c>
      <c r="C8" s="6">
        <v>-350</v>
      </c>
      <c r="D8" s="6">
        <v>-350</v>
      </c>
    </row>
    <row r="9" spans="1:4">
      <c r="A9" s="5" t="s">
        <v>29</v>
      </c>
      <c r="B9" s="3" t="s">
        <v>13</v>
      </c>
      <c r="C9" s="6">
        <v>-150</v>
      </c>
      <c r="D9" s="6">
        <v>-150</v>
      </c>
    </row>
    <row r="10" spans="1:4">
      <c r="A10" s="5" t="s">
        <v>31</v>
      </c>
      <c r="B10" s="3" t="s">
        <v>13</v>
      </c>
      <c r="C10" s="6">
        <v>-150</v>
      </c>
      <c r="D10" s="6">
        <v>-150</v>
      </c>
    </row>
    <row r="11" spans="1:4">
      <c r="A11" s="5" t="s">
        <v>33</v>
      </c>
      <c r="B11" s="3" t="s">
        <v>13</v>
      </c>
      <c r="C11" s="6">
        <v>-125</v>
      </c>
      <c r="D11" s="6">
        <v>-125</v>
      </c>
    </row>
    <row r="12" spans="1:4">
      <c r="A12" s="8" t="s">
        <v>35</v>
      </c>
      <c r="B12" s="9" t="s">
        <v>13</v>
      </c>
      <c r="C12" s="10">
        <v>-220</v>
      </c>
      <c r="D12" s="10">
        <v>-220</v>
      </c>
    </row>
    <row r="13" spans="1:4">
      <c r="A13" s="5" t="s">
        <v>38</v>
      </c>
      <c r="B13" s="3" t="s">
        <v>13</v>
      </c>
      <c r="C13" s="6">
        <v>-150</v>
      </c>
      <c r="D13" s="6">
        <v>-150</v>
      </c>
    </row>
    <row r="14" spans="1:4">
      <c r="A14" s="5" t="s">
        <v>40</v>
      </c>
      <c r="B14" s="3" t="s">
        <v>13</v>
      </c>
      <c r="C14" s="6">
        <v>-50</v>
      </c>
      <c r="D14" s="6">
        <v>-50</v>
      </c>
    </row>
    <row r="15" spans="1:4">
      <c r="A15" s="3" t="s">
        <v>41</v>
      </c>
      <c r="B15" s="7">
        <v>625</v>
      </c>
      <c r="C15" s="6">
        <f>SUM(C2:C14)</f>
        <v>-3045</v>
      </c>
      <c r="D15" s="6">
        <f>SUM(D2:D14)</f>
        <v>-2420</v>
      </c>
    </row>
    <row r="16" spans="1:4">
      <c r="A16" s="3"/>
      <c r="B16" s="3"/>
      <c r="C16" s="3"/>
      <c r="D16" s="3"/>
    </row>
    <row r="17" spans="1:4">
      <c r="A17" s="4" t="s">
        <v>42</v>
      </c>
      <c r="B17" s="4" t="s">
        <v>4</v>
      </c>
      <c r="C17" s="4" t="s">
        <v>5</v>
      </c>
      <c r="D17" s="4" t="s">
        <v>6</v>
      </c>
    </row>
    <row r="18" spans="1:4">
      <c r="A18" s="5" t="s">
        <v>43</v>
      </c>
      <c r="B18" s="7">
        <v>10000</v>
      </c>
      <c r="C18" s="3" t="s">
        <v>13</v>
      </c>
      <c r="D18" s="7">
        <v>10000</v>
      </c>
    </row>
    <row r="19" spans="1:4">
      <c r="A19" s="5" t="s">
        <v>45</v>
      </c>
      <c r="B19" s="7">
        <v>7000</v>
      </c>
      <c r="C19" s="3" t="s">
        <v>13</v>
      </c>
      <c r="D19" s="7">
        <v>7000</v>
      </c>
    </row>
    <row r="20" spans="1:4">
      <c r="A20" s="5" t="s">
        <v>47</v>
      </c>
      <c r="B20" s="7">
        <v>50</v>
      </c>
      <c r="C20" s="3" t="s">
        <v>13</v>
      </c>
      <c r="D20" s="7">
        <v>50</v>
      </c>
    </row>
    <row r="21" spans="1:4">
      <c r="A21" s="8" t="s">
        <v>49</v>
      </c>
      <c r="B21" s="11">
        <v>50</v>
      </c>
      <c r="C21" s="9" t="s">
        <v>13</v>
      </c>
      <c r="D21" s="11">
        <v>50</v>
      </c>
    </row>
    <row r="22" spans="1:4">
      <c r="A22" s="8" t="s">
        <v>52</v>
      </c>
      <c r="B22" s="11">
        <v>0</v>
      </c>
      <c r="C22" s="9" t="s">
        <v>13</v>
      </c>
      <c r="D22" s="11">
        <v>0</v>
      </c>
    </row>
    <row r="23" spans="1:4">
      <c r="A23" s="5" t="s">
        <v>55</v>
      </c>
      <c r="B23" s="7">
        <v>5</v>
      </c>
      <c r="C23" s="3" t="s">
        <v>13</v>
      </c>
      <c r="D23" s="7">
        <v>5</v>
      </c>
    </row>
    <row r="24" spans="1:4">
      <c r="A24" s="3" t="s">
        <v>57</v>
      </c>
      <c r="B24" s="7">
        <f>SUM(B18:B23)</f>
        <v>17105</v>
      </c>
      <c r="C24" s="3" t="s">
        <v>13</v>
      </c>
      <c r="D24" s="7">
        <f>SUM(D18:D23)</f>
        <v>17105</v>
      </c>
    </row>
    <row r="25" spans="1:4">
      <c r="A25" s="3"/>
      <c r="B25" s="3"/>
      <c r="C25" s="3"/>
      <c r="D25" s="3"/>
    </row>
    <row r="26" spans="1:4">
      <c r="A26" s="4" t="s">
        <v>58</v>
      </c>
      <c r="B26" s="4" t="s">
        <v>4</v>
      </c>
      <c r="C26" s="4" t="s">
        <v>5</v>
      </c>
      <c r="D26" s="4" t="s">
        <v>6</v>
      </c>
    </row>
    <row r="27" spans="1:4">
      <c r="A27" s="5" t="s">
        <v>59</v>
      </c>
      <c r="B27" s="7">
        <v>1000</v>
      </c>
      <c r="C27" s="6">
        <v>-1000</v>
      </c>
      <c r="D27" s="3" t="s">
        <v>13</v>
      </c>
    </row>
    <row r="28" spans="1:4">
      <c r="A28" s="5" t="s">
        <v>61</v>
      </c>
      <c r="B28" s="3" t="s">
        <v>13</v>
      </c>
      <c r="C28" s="7" t="s">
        <v>13</v>
      </c>
      <c r="D28" s="7" t="s">
        <v>13</v>
      </c>
    </row>
    <row r="29" spans="1:4">
      <c r="A29" s="5" t="s">
        <v>63</v>
      </c>
      <c r="B29" s="7">
        <v>2500</v>
      </c>
      <c r="C29" s="6">
        <v>-2500</v>
      </c>
      <c r="D29" s="3" t="s">
        <v>13</v>
      </c>
    </row>
    <row r="30" spans="1:4">
      <c r="A30" s="5" t="s">
        <v>65</v>
      </c>
      <c r="B30" s="3" t="s">
        <v>13</v>
      </c>
      <c r="C30" s="3" t="s">
        <v>13</v>
      </c>
      <c r="D30" s="3" t="s">
        <v>13</v>
      </c>
    </row>
    <row r="31" spans="1:4" ht="15" customHeight="1">
      <c r="A31" s="24" t="s">
        <v>66</v>
      </c>
      <c r="B31" s="7"/>
      <c r="C31" s="31">
        <v>-1250</v>
      </c>
      <c r="D31" s="31">
        <f>C31</f>
        <v>-1250</v>
      </c>
    </row>
    <row r="32" spans="1:4" ht="3" hidden="1" customHeight="1">
      <c r="A32" s="24"/>
      <c r="B32" s="7"/>
      <c r="C32" s="25"/>
      <c r="D32" s="25"/>
    </row>
    <row r="33" spans="1:4" ht="6" hidden="1" customHeight="1">
      <c r="A33" s="24"/>
      <c r="B33" s="7"/>
      <c r="C33" s="25"/>
      <c r="D33" s="25"/>
    </row>
    <row r="34" spans="1:4" ht="0.95" hidden="1" customHeight="1">
      <c r="A34" s="24"/>
      <c r="B34" s="7"/>
      <c r="C34" s="25"/>
      <c r="D34" s="25"/>
    </row>
    <row r="35" spans="1:4" ht="0.95" customHeight="1">
      <c r="A35" s="24"/>
      <c r="B35" s="7"/>
      <c r="C35" s="25"/>
      <c r="D35" s="25"/>
    </row>
    <row r="36" spans="1:4">
      <c r="A36" s="3" t="s">
        <v>68</v>
      </c>
      <c r="B36" s="7">
        <f>SUM(B27:B31)</f>
        <v>3500</v>
      </c>
      <c r="C36" s="6">
        <f>SUM(C27:C35)</f>
        <v>-4750</v>
      </c>
      <c r="D36" s="6">
        <f>SUM(D27:D35)</f>
        <v>-1250</v>
      </c>
    </row>
    <row r="37" spans="1:4">
      <c r="A37" s="3"/>
      <c r="B37" s="3"/>
      <c r="C37" s="3"/>
      <c r="D37" s="3"/>
    </row>
    <row r="38" spans="1:4">
      <c r="A38" s="4" t="s">
        <v>69</v>
      </c>
      <c r="B38" s="4" t="s">
        <v>4</v>
      </c>
      <c r="C38" s="4" t="s">
        <v>5</v>
      </c>
      <c r="D38" s="4" t="s">
        <v>6</v>
      </c>
    </row>
    <row r="39" spans="1:4">
      <c r="A39" s="5" t="s">
        <v>70</v>
      </c>
      <c r="B39" s="7">
        <v>4500</v>
      </c>
      <c r="C39" s="3" t="s">
        <v>13</v>
      </c>
      <c r="D39" s="7">
        <v>4500</v>
      </c>
    </row>
    <row r="40" spans="1:4">
      <c r="A40" s="8" t="s">
        <v>72</v>
      </c>
      <c r="B40" s="9" t="s">
        <v>13</v>
      </c>
      <c r="C40" s="10">
        <v>-2800</v>
      </c>
      <c r="D40" s="10">
        <v>-2800</v>
      </c>
    </row>
    <row r="41" spans="1:4">
      <c r="A41" s="3" t="s">
        <v>75</v>
      </c>
      <c r="B41" s="7">
        <v>4500</v>
      </c>
      <c r="C41" s="6">
        <f>SUM(C40)</f>
        <v>-2800</v>
      </c>
      <c r="D41" s="7">
        <f>SUM(D39:D40)</f>
        <v>1700</v>
      </c>
    </row>
    <row r="42" spans="1:4">
      <c r="A42" s="3"/>
      <c r="B42" s="3"/>
      <c r="C42" s="3"/>
      <c r="D42" s="3"/>
    </row>
    <row r="43" spans="1:4">
      <c r="A43" s="4" t="s">
        <v>76</v>
      </c>
      <c r="B43" s="4" t="s">
        <v>4</v>
      </c>
      <c r="C43" s="4" t="s">
        <v>5</v>
      </c>
      <c r="D43" s="4" t="s">
        <v>6</v>
      </c>
    </row>
    <row r="44" spans="1:4">
      <c r="A44" s="5" t="s">
        <v>77</v>
      </c>
      <c r="B44" s="3" t="s">
        <v>13</v>
      </c>
      <c r="C44" s="6">
        <v>-300</v>
      </c>
      <c r="D44" s="6">
        <v>-300</v>
      </c>
    </row>
    <row r="45" spans="1:4">
      <c r="A45" s="5" t="s">
        <v>79</v>
      </c>
      <c r="B45" s="3" t="s">
        <v>13</v>
      </c>
      <c r="C45" s="6">
        <v>-300</v>
      </c>
      <c r="D45" s="6">
        <v>-300</v>
      </c>
    </row>
    <row r="46" spans="1:4">
      <c r="A46" s="3" t="s">
        <v>81</v>
      </c>
      <c r="B46" s="3" t="s">
        <v>13</v>
      </c>
      <c r="C46" s="6">
        <v>-600</v>
      </c>
      <c r="D46" s="6">
        <v>-600</v>
      </c>
    </row>
    <row r="47" spans="1:4">
      <c r="A47" s="3"/>
      <c r="B47" s="3"/>
      <c r="C47" s="3"/>
      <c r="D47" s="3"/>
    </row>
    <row r="48" spans="1:4">
      <c r="A48" s="4" t="s">
        <v>82</v>
      </c>
      <c r="B48" s="4" t="s">
        <v>4</v>
      </c>
      <c r="C48" s="4" t="s">
        <v>5</v>
      </c>
      <c r="D48" s="4" t="s">
        <v>6</v>
      </c>
    </row>
    <row r="49" spans="1:4">
      <c r="A49" s="5" t="s">
        <v>83</v>
      </c>
      <c r="B49" s="3" t="s">
        <v>13</v>
      </c>
      <c r="C49" s="6">
        <v>-10000</v>
      </c>
      <c r="D49" s="6">
        <v>-10000</v>
      </c>
    </row>
    <row r="50" spans="1:4">
      <c r="A50" s="3" t="s">
        <v>85</v>
      </c>
      <c r="B50" s="3" t="s">
        <v>13</v>
      </c>
      <c r="C50" s="6">
        <v>-10000</v>
      </c>
      <c r="D50" s="6">
        <v>-10000</v>
      </c>
    </row>
    <row r="51" spans="1:4">
      <c r="A51" s="3"/>
      <c r="B51" s="3"/>
      <c r="C51" s="3"/>
      <c r="D51" s="3"/>
    </row>
    <row r="52" spans="1:4">
      <c r="A52" s="4" t="s">
        <v>86</v>
      </c>
      <c r="B52" s="4" t="s">
        <v>4</v>
      </c>
      <c r="C52" s="4" t="s">
        <v>5</v>
      </c>
      <c r="D52" s="4" t="s">
        <v>6</v>
      </c>
    </row>
    <row r="53" spans="1:4">
      <c r="A53" s="5" t="s">
        <v>87</v>
      </c>
      <c r="B53" s="7">
        <v>2500</v>
      </c>
      <c r="C53" s="6">
        <v>-2500</v>
      </c>
      <c r="D53" s="3" t="s">
        <v>13</v>
      </c>
    </row>
    <row r="54" spans="1:4">
      <c r="A54" s="5" t="s">
        <v>89</v>
      </c>
      <c r="B54" s="3" t="s">
        <v>13</v>
      </c>
      <c r="C54" s="6">
        <v>-500</v>
      </c>
      <c r="D54" s="6">
        <v>-500</v>
      </c>
    </row>
    <row r="55" spans="1:4">
      <c r="A55" s="5" t="s">
        <v>91</v>
      </c>
      <c r="B55" s="3" t="s">
        <v>13</v>
      </c>
      <c r="C55" s="6">
        <v>-100</v>
      </c>
      <c r="D55" s="6">
        <v>-100</v>
      </c>
    </row>
    <row r="56" spans="1:4">
      <c r="A56" s="5" t="s">
        <v>93</v>
      </c>
      <c r="B56" s="3" t="s">
        <v>13</v>
      </c>
      <c r="C56" s="6">
        <v>-1600</v>
      </c>
      <c r="D56" s="6">
        <v>-1600</v>
      </c>
    </row>
    <row r="57" spans="1:4">
      <c r="A57" s="8" t="s">
        <v>95</v>
      </c>
      <c r="B57" s="11"/>
      <c r="C57" s="10" t="s">
        <v>13</v>
      </c>
      <c r="D57" s="9" t="s">
        <v>13</v>
      </c>
    </row>
    <row r="58" spans="1:4">
      <c r="A58" s="3" t="s">
        <v>97</v>
      </c>
      <c r="B58" s="7">
        <v>2500</v>
      </c>
      <c r="C58" s="6">
        <f>SUM(C53:C56)</f>
        <v>-4700</v>
      </c>
      <c r="D58" s="6">
        <f>SUM(D54:D56)</f>
        <v>-2200</v>
      </c>
    </row>
    <row r="59" spans="1:4">
      <c r="A59" s="3"/>
      <c r="B59" s="3"/>
      <c r="C59" s="3"/>
      <c r="D59" s="3"/>
    </row>
    <row r="60" spans="1:4">
      <c r="A60" s="4" t="s">
        <v>98</v>
      </c>
      <c r="B60" s="4" t="s">
        <v>4</v>
      </c>
      <c r="C60" s="4" t="s">
        <v>5</v>
      </c>
      <c r="D60" s="4" t="s">
        <v>6</v>
      </c>
    </row>
    <row r="61" spans="1:4">
      <c r="A61" s="5" t="s">
        <v>99</v>
      </c>
      <c r="B61" s="3" t="s">
        <v>13</v>
      </c>
      <c r="C61" s="6">
        <v>-1200</v>
      </c>
      <c r="D61" s="6">
        <v>-1200</v>
      </c>
    </row>
    <row r="62" spans="1:4">
      <c r="A62" s="5" t="s">
        <v>101</v>
      </c>
      <c r="B62" s="3" t="s">
        <v>13</v>
      </c>
      <c r="C62" s="6">
        <v>-800</v>
      </c>
      <c r="D62" s="6">
        <v>-800</v>
      </c>
    </row>
    <row r="63" spans="1:4">
      <c r="A63" s="3" t="s">
        <v>103</v>
      </c>
      <c r="B63" s="3" t="s">
        <v>13</v>
      </c>
      <c r="C63" s="6">
        <v>-2000</v>
      </c>
      <c r="D63" s="6">
        <v>-2000</v>
      </c>
    </row>
    <row r="64" spans="1:4">
      <c r="A64" s="3"/>
      <c r="B64" s="3"/>
      <c r="C64" s="3"/>
      <c r="D64" s="3"/>
    </row>
    <row r="65" spans="1:4">
      <c r="A65" s="4" t="s">
        <v>104</v>
      </c>
      <c r="B65" s="4" t="s">
        <v>4</v>
      </c>
      <c r="C65" s="4" t="s">
        <v>5</v>
      </c>
      <c r="D65" s="4" t="s">
        <v>6</v>
      </c>
    </row>
    <row r="66" spans="1:4">
      <c r="A66" s="5" t="s">
        <v>105</v>
      </c>
      <c r="B66" s="3" t="s">
        <v>13</v>
      </c>
      <c r="C66" s="6">
        <v>-700</v>
      </c>
      <c r="D66" s="6">
        <v>-700</v>
      </c>
    </row>
    <row r="67" spans="1:4">
      <c r="A67" s="5" t="s">
        <v>107</v>
      </c>
      <c r="B67" s="3" t="s">
        <v>13</v>
      </c>
      <c r="C67" s="6">
        <v>-500</v>
      </c>
      <c r="D67" s="6">
        <v>-500</v>
      </c>
    </row>
    <row r="68" spans="1:4">
      <c r="A68" s="5" t="s">
        <v>109</v>
      </c>
      <c r="B68" s="3" t="s">
        <v>13</v>
      </c>
      <c r="C68" s="6">
        <v>-50</v>
      </c>
      <c r="D68" s="6">
        <v>-50</v>
      </c>
    </row>
    <row r="69" spans="1:4">
      <c r="A69" s="3" t="s">
        <v>110</v>
      </c>
      <c r="B69" s="3" t="s">
        <v>13</v>
      </c>
      <c r="C69" s="6">
        <v>-1250</v>
      </c>
      <c r="D69" s="6">
        <v>-1250</v>
      </c>
    </row>
    <row r="70" spans="1:4">
      <c r="A70" s="3"/>
      <c r="B70" s="3"/>
      <c r="C70" s="3"/>
      <c r="D70" s="3"/>
    </row>
    <row r="71" spans="1:4">
      <c r="A71" s="4" t="s">
        <v>111</v>
      </c>
      <c r="B71" s="4" t="s">
        <v>4</v>
      </c>
      <c r="C71" s="4" t="s">
        <v>5</v>
      </c>
      <c r="D71" s="4" t="s">
        <v>6</v>
      </c>
    </row>
    <row r="72" spans="1:4">
      <c r="A72" s="5" t="s">
        <v>112</v>
      </c>
      <c r="B72" s="3" t="s">
        <v>13</v>
      </c>
      <c r="C72" s="6">
        <v>-500</v>
      </c>
      <c r="D72" s="6">
        <v>-500</v>
      </c>
    </row>
    <row r="73" spans="1:4">
      <c r="A73" s="8" t="s">
        <v>114</v>
      </c>
      <c r="B73" s="9" t="s">
        <v>13</v>
      </c>
      <c r="C73" s="10">
        <v>-500</v>
      </c>
      <c r="D73" s="10">
        <v>-500</v>
      </c>
    </row>
    <row r="74" spans="1:4">
      <c r="A74" s="5" t="s">
        <v>117</v>
      </c>
      <c r="B74" s="3" t="s">
        <v>13</v>
      </c>
      <c r="C74" s="6">
        <v>-1500</v>
      </c>
      <c r="D74" s="6">
        <v>-1500</v>
      </c>
    </row>
    <row r="75" spans="1:4">
      <c r="A75" s="5" t="s">
        <v>119</v>
      </c>
      <c r="B75" s="3" t="s">
        <v>13</v>
      </c>
      <c r="C75" s="6">
        <v>-250</v>
      </c>
      <c r="D75" s="6">
        <v>-250</v>
      </c>
    </row>
    <row r="76" spans="1:4">
      <c r="A76" s="5" t="s">
        <v>121</v>
      </c>
      <c r="B76" s="3" t="s">
        <v>13</v>
      </c>
      <c r="C76" s="6">
        <v>-300</v>
      </c>
      <c r="D76" s="6">
        <v>-300</v>
      </c>
    </row>
    <row r="77" spans="1:4">
      <c r="A77" s="8" t="s">
        <v>128</v>
      </c>
      <c r="B77" s="9"/>
      <c r="C77" s="10">
        <v>-800</v>
      </c>
      <c r="D77" s="10">
        <v>-800</v>
      </c>
    </row>
    <row r="78" spans="1:4">
      <c r="A78" s="3" t="s">
        <v>123</v>
      </c>
      <c r="B78" s="3" t="s">
        <v>13</v>
      </c>
      <c r="C78" s="6">
        <f>SUM(C72:C77)</f>
        <v>-3850</v>
      </c>
      <c r="D78" s="6">
        <f>SUM(D72:D77)</f>
        <v>-3850</v>
      </c>
    </row>
    <row r="80" spans="1:4">
      <c r="B80" s="1" t="s">
        <v>129</v>
      </c>
      <c r="C80" t="s">
        <v>130</v>
      </c>
      <c r="D80" t="s">
        <v>6</v>
      </c>
    </row>
    <row r="81" spans="2:4">
      <c r="B81" s="18">
        <f>SUM(B58,B41,B36,B24,B15)</f>
        <v>28230</v>
      </c>
      <c r="C81" s="18">
        <f>SUM(C78,C69,C63,C58,C50,C46,C41,C36,C15)</f>
        <v>-32995</v>
      </c>
      <c r="D81" s="18">
        <f>SUM(B81:C81)</f>
        <v>-4765</v>
      </c>
    </row>
  </sheetData>
  <mergeCells count="3">
    <mergeCell ref="A31:A35"/>
    <mergeCell ref="C31:C35"/>
    <mergeCell ref="D31:D35"/>
  </mergeCells>
  <hyperlinks>
    <hyperlink ref="A2" r:id="rId1" display="https://app.moneyminder.com/fy/53425/reports/transactions_by_category_report?filters=%7B%22byCategory%22%3A%5B2545912%5D%7D" xr:uid="{249D51E3-E211-3449-B77F-F0489BEB1D45}"/>
    <hyperlink ref="A3" r:id="rId2" display="https://app.moneyminder.com/fy/53425/reports/transactions_by_category_report?filters=%7B%22byCategory%22%3A%5B2545913%5D%7D" xr:uid="{39446294-7570-A642-95A0-9923583653C3}"/>
    <hyperlink ref="A4" r:id="rId3" display="https://app.moneyminder.com/fy/53425/reports/transactions_by_category_report?filters=%7B%22byCategory%22%3A%5B2545914%5D%7D" xr:uid="{8509A19E-BEA3-F145-AF2E-0EBA70E9367C}"/>
    <hyperlink ref="A5" r:id="rId4" display="https://app.moneyminder.com/fy/53425/reports/transactions_by_category_report?filters=%7B%22byCategory%22%3A%5B2545915%5D%7D" xr:uid="{6CB360F6-E65D-4449-A5EF-8B1D9C5F586F}"/>
    <hyperlink ref="A6" r:id="rId5" display="https://app.moneyminder.com/fy/53425/reports/transactions_by_category_report?filters=%7B%22byCategory%22%3A%5B2545916%5D%7D" xr:uid="{8B52DB52-4C02-5F44-8BFB-9256F2BF18FB}"/>
    <hyperlink ref="A7" r:id="rId6" display="https://app.moneyminder.com/fy/53425/reports/transactions_by_category_report?filters=%7B%22byCategory%22%3A%5B2545917%5D%7D" xr:uid="{C51BACA6-4160-8F4C-9354-51F4965A6037}"/>
    <hyperlink ref="A8" r:id="rId7" display="https://app.moneyminder.com/fy/53425/reports/transactions_by_category_report?filters=%7B%22byCategory%22%3A%5B2545918%5D%7D" xr:uid="{B30B03CB-D70E-294F-9FCF-4D8A82369B97}"/>
    <hyperlink ref="A9" r:id="rId8" display="https://app.moneyminder.com/fy/53425/reports/transactions_by_category_report?filters=%7B%22byCategory%22%3A%5B2545919%5D%7D" xr:uid="{E3516F18-A8D5-1F43-B5F7-705AFE14771D}"/>
    <hyperlink ref="A10" r:id="rId9" display="https://app.moneyminder.com/fy/53425/reports/transactions_by_category_report?filters=%7B%22byCategory%22%3A%5B2545920%5D%7D" xr:uid="{D2249E40-73BC-4F45-B1C6-9ECE8E5F14BC}"/>
    <hyperlink ref="A11" r:id="rId10" display="https://app.moneyminder.com/fy/53425/reports/transactions_by_category_report?filters=%7B%22byCategory%22%3A%5B2545921%5D%7D" xr:uid="{8F2EFBB0-6681-D342-969D-BBE249987B76}"/>
    <hyperlink ref="A12" r:id="rId11" display="https://app.moneyminder.com/fy/53425/reports/transactions_by_category_report?filters=%7B%22byCategory%22%3A%5B2545922%5D%7D" xr:uid="{BB67281F-E9B7-D44C-847C-CA4C86B56DD5}"/>
    <hyperlink ref="A13" r:id="rId12" display="https://app.moneyminder.com/fy/53425/reports/transactions_by_category_report?filters=%7B%22byCategory%22%3A%5B2545923%5D%7D" xr:uid="{DE7B4F3B-18B2-5641-AB4F-3C792421759D}"/>
    <hyperlink ref="A14" r:id="rId13" display="https://app.moneyminder.com/fy/53425/reports/transactions_by_category_report?filters=%7B%22byCategory%22%3A%5B2545924%5D%7D" xr:uid="{915125AB-0E35-894F-884B-0DFB4CA8F6AA}"/>
    <hyperlink ref="A18" r:id="rId14" display="https://app.moneyminder.com/fy/53425/reports/transactions_by_category_report?filters=%7B%22byCategory%22%3A%5B2545926%5D%7D" xr:uid="{86767494-924A-0045-92D8-B4EB884AC84B}"/>
    <hyperlink ref="A19" r:id="rId15" display="https://app.moneyminder.com/fy/53425/reports/transactions_by_category_report?filters=%7B%22byCategory%22%3A%5B2545927%5D%7D" xr:uid="{51C371F4-DF99-9C44-8F4A-19200C50D69C}"/>
    <hyperlink ref="A20" r:id="rId16" display="https://app.moneyminder.com/fy/53425/reports/transactions_by_category_report?filters=%7B%22byCategory%22%3A%5B2545928%5D%7D" xr:uid="{CF077B4C-E065-8142-8823-153EEC6C8515}"/>
    <hyperlink ref="A21" r:id="rId17" display="https://app.moneyminder.com/fy/53425/reports/transactions_by_category_report?filters=%7B%22byCategory%22%3A%5B2545930%5D%7D" xr:uid="{85DE6A63-B181-DD48-ADA9-19E9B990E08C}"/>
    <hyperlink ref="A22" r:id="rId18" display="https://app.moneyminder.com/fy/53425/reports/transactions_by_category_report?filters=%7B%22byCategory%22%3A%5B2545929%5D%7D" xr:uid="{F1B9C615-279C-1242-8222-7FA9C8089D68}"/>
    <hyperlink ref="A23" r:id="rId19" display="https://app.moneyminder.com/fy/53425/reports/transactions_by_category_report?filters=%7B%22byCategory%22%3A%5B2545931%5D%7D" xr:uid="{540826FA-E14A-9D41-819F-3644AF1EA9B7}"/>
    <hyperlink ref="A27" r:id="rId20" display="https://app.moneyminder.com/fy/53425/reports/transactions_by_category_report?filters=%7B%22byCategory%22%3A%5B2545934%5D%7D" xr:uid="{007EC02C-9543-384C-A742-33CC2ADA57A4}"/>
    <hyperlink ref="A28" r:id="rId21" display="https://app.moneyminder.com/fy/53425/reports/transactions_by_category_report?filters=%7B%22byCategory%22%3A%5B2545933%5D%7D" xr:uid="{8BBBA162-9751-3246-9284-FE3D16441C05}"/>
    <hyperlink ref="A29" r:id="rId22" display="https://app.moneyminder.com/fy/53425/reports/transactions_by_category_report?filters=%7B%22byCategory%22%3A%5B2545935%5D%7D" xr:uid="{CEBD4C89-9BBE-E441-8032-C880ABDE88D8}"/>
    <hyperlink ref="A30" r:id="rId23" display="https://app.moneyminder.com/fy/53425/reports/transactions_by_category_report?filters=%7B%22byCategory%22%3A%5B2545936%5D%7D" xr:uid="{AFCC4FF3-834F-584D-9E47-1BB093F36BCC}"/>
    <hyperlink ref="A31" r:id="rId24" display="https://app.moneyminder.com/fy/53425/reports/transactions_by_category_report?filters=%7B%22byCategory%22%3A%5B2814856%5D%7D" xr:uid="{923FD869-B7C2-4C4E-83E4-2375EE45AFEC}"/>
    <hyperlink ref="A39" r:id="rId25" display="https://app.moneyminder.com/fy/53425/reports/transactions_by_category_report?filters=%7B%22byCategory%22%3A%5B2545938%5D%7D" xr:uid="{284DE3F3-5B90-804B-B3E7-943D543D1857}"/>
    <hyperlink ref="A40" r:id="rId26" display="https://app.moneyminder.com/fy/53425/reports/transactions_by_category_report?filters=%7B%22byCategory%22%3A%5B2545939%5D%7D" xr:uid="{A0C97CC9-6AFC-4444-AF6A-8124FF21E0D9}"/>
    <hyperlink ref="A44" r:id="rId27" display="https://app.moneyminder.com/fy/53425/reports/transactions_by_category_report?filters=%7B%22byCategory%22%3A%5B2545941%5D%7D" xr:uid="{C2002DA4-285F-414E-BC8B-206D57D194A3}"/>
    <hyperlink ref="A45" r:id="rId28" display="https://app.moneyminder.com/fy/53425/reports/transactions_by_category_report?filters=%7B%22byCategory%22%3A%5B2545942%5D%7D" xr:uid="{FBDFC642-3B8D-B74C-BCC1-346A85249C04}"/>
    <hyperlink ref="A49" r:id="rId29" display="https://app.moneyminder.com/fy/53425/reports/transactions_by_category_report?filters=%7B%22byCategory%22%3A%5B2545944%5D%7D" xr:uid="{6A68F3D8-F49F-3A43-A52C-0DF9B2487C84}"/>
    <hyperlink ref="A53" r:id="rId30" display="https://app.moneyminder.com/fy/53425/reports/transactions_by_category_report?filters=%7B%22byCategory%22%3A%5B2545946%5D%7D" xr:uid="{4ADBC961-35DF-9E4D-B36F-DA73EBA85A72}"/>
    <hyperlink ref="A54" r:id="rId31" display="https://app.moneyminder.com/fy/53425/reports/transactions_by_category_report?filters=%7B%22byCategory%22%3A%5B2545947%5D%7D" xr:uid="{A586D1B7-8BFA-5C47-9552-B5D3290B9778}"/>
    <hyperlink ref="A55" r:id="rId32" display="https://app.moneyminder.com/fy/53425/reports/transactions_by_category_report?filters=%7B%22byCategory%22%3A%5B2545948%5D%7D" xr:uid="{B51D1C37-4EAB-0746-92A0-2E9DBF5F7AFE}"/>
    <hyperlink ref="A56" r:id="rId33" display="https://app.moneyminder.com/fy/53425/reports/transactions_by_category_report?filters=%7B%22byCategory%22%3A%5B2545949%5D%7D" xr:uid="{53A52EEC-165F-F648-8380-9029E0876CD0}"/>
    <hyperlink ref="A57" r:id="rId34" display="https://app.moneyminder.com/fy/53425/reports/transactions_by_category_report?filters=%7B%22byCategory%22%3A%5B2711530%5D%7D" xr:uid="{C40DA4C9-2188-3E48-BF1B-E1165F409B38}"/>
    <hyperlink ref="A61" r:id="rId35" display="https://app.moneyminder.com/fy/53425/reports/transactions_by_category_report?filters=%7B%22byCategory%22%3A%5B2545952%5D%7D" xr:uid="{10F96013-5FC3-8E4C-A44D-7057CE5FA59C}"/>
    <hyperlink ref="A62" r:id="rId36" display="https://app.moneyminder.com/fy/53425/reports/transactions_by_category_report?filters=%7B%22byCategory%22%3A%5B2545951%5D%7D" xr:uid="{657A9D09-2017-6340-BDDE-D0C9810AC56A}"/>
    <hyperlink ref="A66" r:id="rId37" display="https://app.moneyminder.com/fy/53425/reports/transactions_by_category_report?filters=%7B%22byCategory%22%3A%5B2545954%5D%7D" xr:uid="{3E4A1E72-5990-D046-8866-0B16C6FA1FF6}"/>
    <hyperlink ref="A67" r:id="rId38" display="https://app.moneyminder.com/fy/53425/reports/transactions_by_category_report?filters=%7B%22byCategory%22%3A%5B2545955%5D%7D" xr:uid="{16DF6A6B-0F78-4044-A50F-188F7F8DF82D}"/>
    <hyperlink ref="A68" r:id="rId39" display="https://app.moneyminder.com/fy/53425/reports/transactions_by_category_report?filters=%7B%22byCategory%22%3A%5B2545956%5D%7D" xr:uid="{6EAC03E0-AC51-594A-8402-86D1C7C9503C}"/>
    <hyperlink ref="A72" r:id="rId40" display="https://app.moneyminder.com/fy/53425/reports/transactions_by_category_report?filters=%7B%22byCategory%22%3A%5B2582229%5D%7D" xr:uid="{D57086D3-9340-6F4E-98D3-6CBC16407E66}"/>
    <hyperlink ref="A73" r:id="rId41" display="https://app.moneyminder.com/fy/53425/reports/transactions_by_category_report?filters=%7B%22byCategory%22%3A%5B2582228%5D%7D" xr:uid="{E95BE873-4909-A941-8D1D-8572E2556248}"/>
    <hyperlink ref="A74" r:id="rId42" display="https://app.moneyminder.com/fy/53425/reports/transactions_by_category_report?filters=%7B%22byCategory%22%3A%5B2582230%5D%7D" xr:uid="{F97022E5-DB34-DA4A-B55E-F852A18AA3DE}"/>
    <hyperlink ref="A75" r:id="rId43" display="https://app.moneyminder.com/fy/53425/reports/transactions_by_category_report?filters=%7B%22byCategory%22%3A%5B2582231%5D%7D" xr:uid="{02AEA42E-50BE-AB4B-BCF3-47144281123A}"/>
    <hyperlink ref="A76" r:id="rId44" display="https://app.moneyminder.com/fy/53425/reports/transactions_by_category_report?filters=%7B%22byCategory%22%3A%5B2582232%5D%7D" xr:uid="{623FE561-F93F-D84A-9C13-312A03E569E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e6dc77-b409-44de-8776-e2a5b23f0ada">
      <Terms xmlns="http://schemas.microsoft.com/office/infopath/2007/PartnerControls"/>
    </lcf76f155ced4ddcb4097134ff3c332f>
    <TaxCatchAll xmlns="6ec30d1f-3933-48b6-a8ec-4c9d6c0d5a6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1EF54444E2D4BA26AB669D08B0B08" ma:contentTypeVersion="18" ma:contentTypeDescription="Create a new document." ma:contentTypeScope="" ma:versionID="d25b8d56187170150eb36c585e29102a">
  <xsd:schema xmlns:xsd="http://www.w3.org/2001/XMLSchema" xmlns:xs="http://www.w3.org/2001/XMLSchema" xmlns:p="http://schemas.microsoft.com/office/2006/metadata/properties" xmlns:ns2="67e6dc77-b409-44de-8776-e2a5b23f0ada" xmlns:ns3="6ec30d1f-3933-48b6-a8ec-4c9d6c0d5a6f" targetNamespace="http://schemas.microsoft.com/office/2006/metadata/properties" ma:root="true" ma:fieldsID="58149e6eb51381be0d0f24a98ba2a86f" ns2:_="" ns3:_="">
    <xsd:import namespace="67e6dc77-b409-44de-8776-e2a5b23f0ada"/>
    <xsd:import namespace="6ec30d1f-3933-48b6-a8ec-4c9d6c0d5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6dc77-b409-44de-8776-e2a5b23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6e93af-b6d9-4392-97dd-1d9eab5396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30d1f-3933-48b6-a8ec-4c9d6c0d5a6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99564f-3836-4745-be9b-9a18bcad0cdf}" ma:internalName="TaxCatchAll" ma:showField="CatchAllData" ma:web="6ec30d1f-3933-48b6-a8ec-4c9d6c0d5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D7D14A-AEFF-480B-B5C3-8E90B26E43F7}"/>
</file>

<file path=customXml/itemProps2.xml><?xml version="1.0" encoding="utf-8"?>
<ds:datastoreItem xmlns:ds="http://schemas.openxmlformats.org/officeDocument/2006/customXml" ds:itemID="{70F70495-13E5-43F8-B3AB-3A58E845718C}"/>
</file>

<file path=customXml/itemProps3.xml><?xml version="1.0" encoding="utf-8"?>
<ds:datastoreItem xmlns:ds="http://schemas.openxmlformats.org/officeDocument/2006/customXml" ds:itemID="{61617C59-A174-4F24-86B8-A6E9DF8580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Yee (TMS PTSA)</dc:creator>
  <cp:keywords/>
  <dc:description/>
  <cp:lastModifiedBy>Anita Yee (TMS PTSA)</cp:lastModifiedBy>
  <cp:revision/>
  <dcterms:created xsi:type="dcterms:W3CDTF">2025-03-19T20:05:38Z</dcterms:created>
  <dcterms:modified xsi:type="dcterms:W3CDTF">2025-04-08T17:39:44Z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0x01010094C1EF54444E2D4BA26AB669D08B0B08</vt:lpwstr>
  </property>
  <property fmtid="{D5CDD505-2E9C-101B-9397-08002B2CF9AE}" pid="3" name="MediaServiceImageTags">
    <vt:lpwstr/>
  </property>
</Properties>
</file>